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17490" windowHeight="991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40" i="1" l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7" i="1"/>
  <c r="F42" i="1" l="1"/>
  <c r="F7" i="1"/>
  <c r="G7" i="1" s="1"/>
  <c r="G42" i="1" l="1"/>
  <c r="H42" i="1" s="1"/>
  <c r="H7" i="1"/>
  <c r="I7" i="1" s="1"/>
  <c r="I42" i="1" l="1"/>
  <c r="J42" i="1" s="1"/>
  <c r="J7" i="1"/>
  <c r="F80" i="1"/>
  <c r="G80" i="1" s="1"/>
  <c r="F14" i="1"/>
  <c r="G14" i="1" s="1"/>
  <c r="F75" i="1" l="1"/>
  <c r="G75" i="1" s="1"/>
  <c r="F60" i="1" l="1"/>
  <c r="F34" i="1"/>
  <c r="G60" i="1" l="1"/>
  <c r="H60" i="1" s="1"/>
  <c r="I60" i="1" s="1"/>
  <c r="G34" i="1"/>
  <c r="H34" i="1" s="1"/>
  <c r="F8" i="1"/>
  <c r="F9" i="1"/>
  <c r="F10" i="1"/>
  <c r="F11" i="1"/>
  <c r="F12" i="1"/>
  <c r="F13" i="1"/>
  <c r="H14" i="1"/>
  <c r="I14" i="1" s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5" i="1"/>
  <c r="F36" i="1"/>
  <c r="F37" i="1"/>
  <c r="F38" i="1"/>
  <c r="F39" i="1"/>
  <c r="F40" i="1"/>
  <c r="F41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H75" i="1"/>
  <c r="I75" i="1" s="1"/>
  <c r="F76" i="1"/>
  <c r="F77" i="1"/>
  <c r="F78" i="1"/>
  <c r="F79" i="1"/>
  <c r="H80" i="1"/>
  <c r="I80" i="1" s="1"/>
  <c r="I34" i="1" l="1"/>
  <c r="J34" i="1" s="1"/>
  <c r="G79" i="1"/>
  <c r="H79" i="1" s="1"/>
  <c r="I79" i="1" s="1"/>
  <c r="G77" i="1"/>
  <c r="H77" i="1" s="1"/>
  <c r="G73" i="1"/>
  <c r="H73" i="1" s="1"/>
  <c r="I73" i="1" s="1"/>
  <c r="G71" i="1"/>
  <c r="H71" i="1" s="1"/>
  <c r="I71" i="1" s="1"/>
  <c r="G69" i="1"/>
  <c r="H69" i="1" s="1"/>
  <c r="G67" i="1"/>
  <c r="H67" i="1" s="1"/>
  <c r="G65" i="1"/>
  <c r="H65" i="1" s="1"/>
  <c r="I65" i="1" s="1"/>
  <c r="G63" i="1"/>
  <c r="H63" i="1" s="1"/>
  <c r="I63" i="1" s="1"/>
  <c r="G61" i="1"/>
  <c r="H61" i="1" s="1"/>
  <c r="G58" i="1"/>
  <c r="H58" i="1" s="1"/>
  <c r="G56" i="1"/>
  <c r="H56" i="1" s="1"/>
  <c r="I56" i="1" s="1"/>
  <c r="G54" i="1"/>
  <c r="H54" i="1" s="1"/>
  <c r="I54" i="1" s="1"/>
  <c r="G52" i="1"/>
  <c r="H52" i="1" s="1"/>
  <c r="G50" i="1"/>
  <c r="H50" i="1" s="1"/>
  <c r="G48" i="1"/>
  <c r="H48" i="1" s="1"/>
  <c r="I48" i="1" s="1"/>
  <c r="G46" i="1"/>
  <c r="H46" i="1" s="1"/>
  <c r="I46" i="1" s="1"/>
  <c r="G44" i="1"/>
  <c r="H44" i="1" s="1"/>
  <c r="G41" i="1"/>
  <c r="H41" i="1" s="1"/>
  <c r="I41" i="1" s="1"/>
  <c r="G78" i="1"/>
  <c r="H78" i="1" s="1"/>
  <c r="I78" i="1" s="1"/>
  <c r="G76" i="1"/>
  <c r="H76" i="1" s="1"/>
  <c r="I76" i="1" s="1"/>
  <c r="G74" i="1"/>
  <c r="H74" i="1" s="1"/>
  <c r="I74" i="1" s="1"/>
  <c r="G72" i="1"/>
  <c r="H72" i="1" s="1"/>
  <c r="G70" i="1"/>
  <c r="H70" i="1" s="1"/>
  <c r="G68" i="1"/>
  <c r="H68" i="1" s="1"/>
  <c r="I68" i="1" s="1"/>
  <c r="G66" i="1"/>
  <c r="H66" i="1" s="1"/>
  <c r="I66" i="1" s="1"/>
  <c r="G64" i="1"/>
  <c r="H64" i="1" s="1"/>
  <c r="G62" i="1"/>
  <c r="H62" i="1" s="1"/>
  <c r="G59" i="1"/>
  <c r="H59" i="1" s="1"/>
  <c r="I59" i="1" s="1"/>
  <c r="G57" i="1"/>
  <c r="H57" i="1" s="1"/>
  <c r="I57" i="1" s="1"/>
  <c r="G55" i="1"/>
  <c r="H55" i="1" s="1"/>
  <c r="G53" i="1"/>
  <c r="H53" i="1" s="1"/>
  <c r="G51" i="1"/>
  <c r="H51" i="1" s="1"/>
  <c r="I51" i="1" s="1"/>
  <c r="G49" i="1"/>
  <c r="H49" i="1" s="1"/>
  <c r="I49" i="1" s="1"/>
  <c r="G47" i="1"/>
  <c r="H47" i="1" s="1"/>
  <c r="G45" i="1"/>
  <c r="H45" i="1" s="1"/>
  <c r="G43" i="1"/>
  <c r="H43" i="1" s="1"/>
  <c r="I43" i="1" s="1"/>
  <c r="G40" i="1"/>
  <c r="H40" i="1" s="1"/>
  <c r="I40" i="1" s="1"/>
  <c r="J60" i="1"/>
  <c r="G39" i="1"/>
  <c r="H39" i="1" s="1"/>
  <c r="G37" i="1"/>
  <c r="H37" i="1" s="1"/>
  <c r="I37" i="1" s="1"/>
  <c r="G35" i="1"/>
  <c r="H35" i="1" s="1"/>
  <c r="I35" i="1" s="1"/>
  <c r="G32" i="1"/>
  <c r="H32" i="1" s="1"/>
  <c r="G30" i="1"/>
  <c r="H30" i="1" s="1"/>
  <c r="G28" i="1"/>
  <c r="H28" i="1" s="1"/>
  <c r="I28" i="1" s="1"/>
  <c r="G26" i="1"/>
  <c r="H26" i="1" s="1"/>
  <c r="I26" i="1" s="1"/>
  <c r="G24" i="1"/>
  <c r="H24" i="1" s="1"/>
  <c r="G22" i="1"/>
  <c r="H22" i="1" s="1"/>
  <c r="G20" i="1"/>
  <c r="H20" i="1" s="1"/>
  <c r="G18" i="1"/>
  <c r="H18" i="1" s="1"/>
  <c r="I18" i="1" s="1"/>
  <c r="G16" i="1"/>
  <c r="H16" i="1" s="1"/>
  <c r="I16" i="1" s="1"/>
  <c r="G12" i="1"/>
  <c r="H12" i="1" s="1"/>
  <c r="G10" i="1"/>
  <c r="H10" i="1" s="1"/>
  <c r="I10" i="1" s="1"/>
  <c r="G8" i="1"/>
  <c r="H8" i="1" s="1"/>
  <c r="I8" i="1" s="1"/>
  <c r="G38" i="1"/>
  <c r="H38" i="1" s="1"/>
  <c r="I38" i="1" s="1"/>
  <c r="G36" i="1"/>
  <c r="H36" i="1" s="1"/>
  <c r="G33" i="1"/>
  <c r="H33" i="1" s="1"/>
  <c r="I33" i="1" s="1"/>
  <c r="G31" i="1"/>
  <c r="H31" i="1" s="1"/>
  <c r="I31" i="1" s="1"/>
  <c r="G29" i="1"/>
  <c r="H29" i="1" s="1"/>
  <c r="I29" i="1" s="1"/>
  <c r="G27" i="1"/>
  <c r="H27" i="1" s="1"/>
  <c r="I27" i="1" s="1"/>
  <c r="G25" i="1"/>
  <c r="H25" i="1" s="1"/>
  <c r="I25" i="1" s="1"/>
  <c r="G23" i="1"/>
  <c r="H23" i="1" s="1"/>
  <c r="I23" i="1" s="1"/>
  <c r="G21" i="1"/>
  <c r="H21" i="1" s="1"/>
  <c r="I21" i="1" s="1"/>
  <c r="G19" i="1"/>
  <c r="H19" i="1" s="1"/>
  <c r="I19" i="1" s="1"/>
  <c r="G17" i="1"/>
  <c r="H17" i="1" s="1"/>
  <c r="I17" i="1" s="1"/>
  <c r="G15" i="1"/>
  <c r="H15" i="1" s="1"/>
  <c r="G13" i="1"/>
  <c r="H13" i="1" s="1"/>
  <c r="G11" i="1"/>
  <c r="H11" i="1" s="1"/>
  <c r="G9" i="1"/>
  <c r="H9" i="1" s="1"/>
  <c r="I9" i="1" s="1"/>
  <c r="J80" i="1"/>
  <c r="J75" i="1"/>
  <c r="J14" i="1"/>
  <c r="I58" i="1" l="1"/>
  <c r="J58" i="1" s="1"/>
  <c r="I64" i="1"/>
  <c r="J64" i="1" s="1"/>
  <c r="I12" i="1"/>
  <c r="J12" i="1" s="1"/>
  <c r="I45" i="1"/>
  <c r="J45" i="1" s="1"/>
  <c r="J78" i="1"/>
  <c r="I77" i="1"/>
  <c r="J77" i="1" s="1"/>
  <c r="I72" i="1"/>
  <c r="J72" i="1" s="1"/>
  <c r="I70" i="1"/>
  <c r="J70" i="1" s="1"/>
  <c r="I69" i="1"/>
  <c r="J69" i="1" s="1"/>
  <c r="I67" i="1"/>
  <c r="J67" i="1" s="1"/>
  <c r="I62" i="1"/>
  <c r="J62" i="1" s="1"/>
  <c r="I61" i="1"/>
  <c r="J61" i="1" s="1"/>
  <c r="I55" i="1"/>
  <c r="J55" i="1" s="1"/>
  <c r="I53" i="1"/>
  <c r="J53" i="1" s="1"/>
  <c r="I52" i="1"/>
  <c r="J52" i="1" s="1"/>
  <c r="I50" i="1"/>
  <c r="J50" i="1" s="1"/>
  <c r="I47" i="1"/>
  <c r="J47" i="1" s="1"/>
  <c r="I44" i="1"/>
  <c r="J44" i="1" s="1"/>
  <c r="J38" i="1"/>
  <c r="I36" i="1"/>
  <c r="J36" i="1" s="1"/>
  <c r="I22" i="1"/>
  <c r="J22" i="1" s="1"/>
  <c r="I30" i="1"/>
  <c r="J30" i="1" s="1"/>
  <c r="I39" i="1"/>
  <c r="J39" i="1" s="1"/>
  <c r="I32" i="1"/>
  <c r="J32" i="1" s="1"/>
  <c r="J41" i="1"/>
  <c r="J49" i="1"/>
  <c r="J57" i="1"/>
  <c r="J66" i="1"/>
  <c r="J74" i="1"/>
  <c r="J29" i="1"/>
  <c r="J46" i="1"/>
  <c r="J54" i="1"/>
  <c r="J63" i="1"/>
  <c r="J71" i="1"/>
  <c r="J79" i="1"/>
  <c r="J43" i="1"/>
  <c r="J51" i="1"/>
  <c r="J59" i="1"/>
  <c r="J68" i="1"/>
  <c r="J76" i="1"/>
  <c r="J27" i="1"/>
  <c r="J40" i="1"/>
  <c r="J48" i="1"/>
  <c r="J56" i="1"/>
  <c r="J65" i="1"/>
  <c r="J73" i="1"/>
  <c r="I24" i="1"/>
  <c r="J24" i="1" s="1"/>
  <c r="J21" i="1"/>
  <c r="I20" i="1"/>
  <c r="J20" i="1" s="1"/>
  <c r="I15" i="1"/>
  <c r="J15" i="1" s="1"/>
  <c r="I13" i="1"/>
  <c r="J13" i="1" s="1"/>
  <c r="I11" i="1"/>
  <c r="J11" i="1" s="1"/>
  <c r="J8" i="1"/>
  <c r="J9" i="1"/>
  <c r="J10" i="1"/>
  <c r="J16" i="1"/>
  <c r="J17" i="1"/>
  <c r="J18" i="1"/>
  <c r="J19" i="1"/>
  <c r="J28" i="1"/>
  <c r="J37" i="1"/>
  <c r="J25" i="1"/>
  <c r="J33" i="1"/>
  <c r="J26" i="1"/>
  <c r="J35" i="1"/>
  <c r="J23" i="1"/>
  <c r="J31" i="1"/>
</calcChain>
</file>

<file path=xl/sharedStrings.xml><?xml version="1.0" encoding="utf-8"?>
<sst xmlns="http://schemas.openxmlformats.org/spreadsheetml/2006/main" count="101" uniqueCount="101">
  <si>
    <t>DENOMINACION</t>
  </si>
  <si>
    <t>CARGOS</t>
  </si>
  <si>
    <t>GOBERNADOR</t>
  </si>
  <si>
    <t>VICEGOBERNADOR</t>
  </si>
  <si>
    <t>MINISTRO</t>
  </si>
  <si>
    <t>CONTADOR GENERAL</t>
  </si>
  <si>
    <t>SECRETARIO DE LA GOBERNACION</t>
  </si>
  <si>
    <t>SECRETARIOS MINISTERIALES</t>
  </si>
  <si>
    <t>COORDINADOR GENERAL U.E.P.</t>
  </si>
  <si>
    <t>RECTOR UNIVERSIDAD AUTONOMA .E.RIOS</t>
  </si>
  <si>
    <t>PRESIDENTE DEL C.G.E.</t>
  </si>
  <si>
    <t>PRESIDENTE C.O.P.N.A.F.</t>
  </si>
  <si>
    <t>PRESIDENTE I.A.F.A.S.</t>
  </si>
  <si>
    <t>PRESIDENTE I.AP.V.</t>
  </si>
  <si>
    <t>PRESIDENTE DEL I.O.S.P.E.R.</t>
  </si>
  <si>
    <t>PRESIDENTE CAJA DE JUB.</t>
  </si>
  <si>
    <t>DIRECTOR ADMINISTRADOR D.P.V.</t>
  </si>
  <si>
    <t>PRESIDENTE C.A.F.E.S.G.</t>
  </si>
  <si>
    <t>SUBSECRETARIOS</t>
  </si>
  <si>
    <t>SUBJEFE DE POLICIA</t>
  </si>
  <si>
    <t>DIRECTOR SUB-ADMINISTRADOR D.P.V.</t>
  </si>
  <si>
    <t>VOCALES DEL I.A.F.A.S.</t>
  </si>
  <si>
    <t>VOCALES C.A.S.F.E.S.G.</t>
  </si>
  <si>
    <t>SECRETARIO GENERAL - C.G.E.</t>
  </si>
  <si>
    <t>ESCRIBANO MAYOR DE GOBIERNO</t>
  </si>
  <si>
    <t>TESORERO GENERAL</t>
  </si>
  <si>
    <t>VICEPRESIDENTE C.O.P.N.A.F.</t>
  </si>
  <si>
    <t>DIRECTORES DEL DIRECTORIO I.A.P.V.</t>
  </si>
  <si>
    <t>PRESIDENTE CO.DE.SAL.</t>
  </si>
  <si>
    <t>PRESIDENTE ENTE REG.DE REC.TERMALES</t>
  </si>
  <si>
    <t>SECRETARIO PRIVADO DEL GOBERNADOR</t>
  </si>
  <si>
    <t>ESCRIBANO MAYOR DE GOBIERNO ADJUNTO</t>
  </si>
  <si>
    <t>COORDINADOR EJECUTIVO U.E.P.</t>
  </si>
  <si>
    <t>DIRECTOR GENERAL DE INFORMACION PUBLICA</t>
  </si>
  <si>
    <t>DIRECTOR GENERAL</t>
  </si>
  <si>
    <t>PRESIDENTE DE PUERTOS</t>
  </si>
  <si>
    <t>PROSECRETARIO GENERAL - C.G.E.</t>
  </si>
  <si>
    <t>VOCALES</t>
  </si>
  <si>
    <t>VOCAL DEL FONDO DE INVERSIONES E. RIOS</t>
  </si>
  <si>
    <t>SECRETARIO LEGAL Y TECNICO MGJyE</t>
  </si>
  <si>
    <t>COORDINADOR GENERAL</t>
  </si>
  <si>
    <t>ADMINISTRADOR  ZONA FRANCA</t>
  </si>
  <si>
    <t>DIRECTOR</t>
  </si>
  <si>
    <t>DECANO</t>
  </si>
  <si>
    <t>SECRETARIO GENERAL</t>
  </si>
  <si>
    <t>SECRETARIO DE PRESIDENCIA C.P.N.A.F.</t>
  </si>
  <si>
    <t>GERENTE DEL I.O.S.P.E.R.</t>
  </si>
  <si>
    <t>SUBDIRECTORES</t>
  </si>
  <si>
    <t>COORDINADORES</t>
  </si>
  <si>
    <t>COORDINADORES ADMINISTRATIVOS</t>
  </si>
  <si>
    <t>SECRETARIO DE UNIVERIDAD</t>
  </si>
  <si>
    <t>VOCAL JURADO DE CONCURSOS Y DISCIPLINA</t>
  </si>
  <si>
    <t>SECRETARIO PRIVADO MINISTRO</t>
  </si>
  <si>
    <t>FUNCIONARIOS NO ESCALAFON. N I</t>
  </si>
  <si>
    <t>VICEDECANO DE FACULTAD</t>
  </si>
  <si>
    <t>FUNCIONARIOS NO ESCALAFON. N II</t>
  </si>
  <si>
    <t>SECRETARIO DE FACULTAD</t>
  </si>
  <si>
    <t>TOTAL</t>
  </si>
  <si>
    <t>1.- AUTORIDADES SUPERIORES.</t>
  </si>
  <si>
    <t>JEFE DE POLICIA (2)</t>
  </si>
  <si>
    <t>DIRECTOR GRAL. SERV. PENITENCIARIO (2)</t>
  </si>
  <si>
    <t>SUBDIRECTOR SERVICIO PENITENCIARIO (2)</t>
  </si>
  <si>
    <t>FISCAL DE ESTADO (3)</t>
  </si>
  <si>
    <t>FISCAL ADJUNTO (3)</t>
  </si>
  <si>
    <t>DIRECTOR EJECUTIVO A.T.E.R. (4)</t>
  </si>
  <si>
    <t>TOTAL (1)</t>
  </si>
  <si>
    <t>COORDINADOR GRAL. GOB..Y/O MINISTERIOS</t>
  </si>
  <si>
    <t>PRESIDENTE INSTITUTO PORTUARIO PROV.</t>
  </si>
  <si>
    <t>VOCALES CONSEJO GENERAL DE EDUC.</t>
  </si>
  <si>
    <t>SECRETARIO GRAL CONSEJO MAGISTR.</t>
  </si>
  <si>
    <t>PRESIDENTE INST. PROM. COOP. Y  MUT.</t>
  </si>
  <si>
    <t>REPRESENTANTE PODER EJ. CAP.FED.</t>
  </si>
  <si>
    <t>DIRECTOR DE FINANC. DE CREDITO PUBLICO</t>
  </si>
  <si>
    <t>VOCALES CONS. PROV. DEL NIÑO, AD. Y FLIA.</t>
  </si>
  <si>
    <t>VICERECTOR UNIV. AUTONOMA DE E.RIOS</t>
  </si>
  <si>
    <t>VICEPRESIDENTE ENTE REGUL. DE REC.TER.</t>
  </si>
  <si>
    <t>PRESIDENTE JURADO DE CONCURSOS Y DISC.</t>
  </si>
  <si>
    <t>VOCAL ENTE REGULADOR DE R.TERMALES</t>
  </si>
  <si>
    <t>HABER NETO</t>
  </si>
  <si>
    <t>FUNCIONARIOS NO ESCALAFON. N III</t>
  </si>
  <si>
    <t xml:space="preserve">           ' (1) A estos importes se le debe adicionar el adicional por antigüedad, en caso de corresponder en los terminos del Decr. 1053/14 MEHF</t>
  </si>
  <si>
    <t xml:space="preserve">             modificado por Decreto 2337/14 MEH y 3748/21 MEHF, consistente en una escala establecida por Decreto 3387/02 M.H, aplicable sobre</t>
  </si>
  <si>
    <t xml:space="preserve">             la sumatoria de los codigos 01,03 y 08 de cada cargo.</t>
  </si>
  <si>
    <t xml:space="preserve">             '(2)  Al haber del Jefe y Subjefe de Policia, se le debe adicionar la "la bonificacion por dedicacion full-tme", establecida por Decreto</t>
  </si>
  <si>
    <t xml:space="preserve">             678/05 GOB y modificado por los Decretos 25/06 MGJEOSP y 5/2014 GOB. En en el caso del Director del Servicio Penintenciario, el</t>
  </si>
  <si>
    <t xml:space="preserve">            1 más 03, en un 60% y 50% para Jefe y Subjefe de Policia, respectivamente.En el caso del Director del Servicito Penitenciaro el 40</t>
  </si>
  <si>
    <t xml:space="preserve">            de los mismos codigos de su cargo.</t>
  </si>
  <si>
    <t xml:space="preserve">             mismo concepto otorgado por Decreto 2851/06 MGJEOSP. Estos conceptos se calculan sobre el cargo de Subsecretrio Codigos 01</t>
  </si>
  <si>
    <t xml:space="preserve">            '(3) Al Fiscal de Estado, Fiscales Adjuntos y Responsables de las Oficinas de Asuntos Judiciales, Asuntos Administrativos y Etica</t>
  </si>
  <si>
    <t xml:space="preserve">             Publica de la Fiscalia de Estado, se les debe adcicionar a esta remuneracion una Incompatibidad total especial, otorgada por el</t>
  </si>
  <si>
    <t xml:space="preserve">             Articulo 2º del Decreto 2527/04 GOB y modificada por Decreto 4071/22 M.E.H.F.</t>
  </si>
  <si>
    <t xml:space="preserve">            '(4) En el caso del Director Ejecutivo de ATER y los otros funcionarios de ese Organismo, perciben ademas el adicional por</t>
  </si>
  <si>
    <t xml:space="preserve">             productividad, Articulo 8 Ley 10.091. El mismo consiste en un porcentaje calculado sobre la recaudacion del mes anterior</t>
  </si>
  <si>
    <t xml:space="preserve">             del Organismo.</t>
  </si>
  <si>
    <t xml:space="preserve">            Este complemento de carácter no remunerativo equivale al 100% de los codigos 01,03 y 08 del cargo.</t>
  </si>
  <si>
    <t>DESCUENTOS DE LEY (22.15%)</t>
  </si>
  <si>
    <t>(Valores dispuestos por Decreto 793/25 MHF)</t>
  </si>
  <si>
    <t>REMUNERACIONES DE AUTORIDADES SUPERIORES Y PERSONAL SUP. FUERA DE ESCALAFON - MARZO  2025.</t>
  </si>
  <si>
    <t xml:space="preserve">BASICO A PARTIR DEL 01/03/2025    </t>
  </si>
  <si>
    <t xml:space="preserve">REPRESEN. A PARTIR DEL 01/03/2025   </t>
  </si>
  <si>
    <t xml:space="preserve">ADICIONAL A PARTIR DEL 01/03/2025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</si>
</sst>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.000000_ ;_ * \-#,##0.000000_ ;_ * &quot;-&quot;??_ ;_ @_ 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i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quotePrefix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Border="1"/>
    <xf numFmtId="165" fontId="0" fillId="0" borderId="0" xfId="0" applyNumberFormat="1"/>
    <xf numFmtId="0" fontId="0" fillId="0" borderId="0" xfId="0" applyFill="1"/>
    <xf numFmtId="0" fontId="5" fillId="0" borderId="4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164" fontId="5" fillId="0" borderId="5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6" fillId="0" borderId="14" xfId="0" applyFont="1" applyBorder="1"/>
    <xf numFmtId="0" fontId="6" fillId="0" borderId="15" xfId="0" applyFont="1" applyBorder="1"/>
    <xf numFmtId="0" fontId="5" fillId="0" borderId="16" xfId="0" applyFont="1" applyBorder="1" applyAlignment="1">
      <alignment horizontal="left"/>
    </xf>
    <xf numFmtId="164" fontId="5" fillId="0" borderId="17" xfId="0" applyNumberFormat="1" applyFont="1" applyBorder="1" applyAlignment="1">
      <alignment horizontal="center"/>
    </xf>
    <xf numFmtId="164" fontId="5" fillId="0" borderId="18" xfId="0" applyNumberFormat="1" applyFont="1" applyBorder="1" applyAlignment="1">
      <alignment horizontal="center"/>
    </xf>
    <xf numFmtId="0" fontId="5" fillId="0" borderId="10" xfId="0" applyFont="1" applyFill="1" applyBorder="1" applyAlignment="1">
      <alignment horizontal="left"/>
    </xf>
    <xf numFmtId="164" fontId="5" fillId="0" borderId="11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/>
    </xf>
    <xf numFmtId="4" fontId="7" fillId="2" borderId="11" xfId="0" applyNumberFormat="1" applyFont="1" applyFill="1" applyBorder="1"/>
    <xf numFmtId="4" fontId="7" fillId="2" borderId="2" xfId="0" applyNumberFormat="1" applyFont="1" applyFill="1" applyBorder="1"/>
    <xf numFmtId="0" fontId="4" fillId="0" borderId="0" xfId="0" applyFont="1" applyBorder="1" applyAlignment="1">
      <alignment horizontal="center"/>
    </xf>
    <xf numFmtId="4" fontId="0" fillId="0" borderId="0" xfId="0" applyNumberFormat="1"/>
    <xf numFmtId="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00"/>
  <sheetViews>
    <sheetView tabSelected="1" zoomScale="90" zoomScaleNormal="90" workbookViewId="0">
      <selection activeCell="B3" sqref="B3:H3"/>
    </sheetView>
  </sheetViews>
  <sheetFormatPr baseColWidth="10" defaultRowHeight="15" x14ac:dyDescent="0.25"/>
  <cols>
    <col min="1" max="1" width="1.7109375" customWidth="1"/>
    <col min="2" max="2" width="46.85546875" customWidth="1"/>
    <col min="3" max="3" width="9" customWidth="1"/>
    <col min="4" max="4" width="15.85546875" bestFit="1" customWidth="1"/>
    <col min="5" max="5" width="13.42578125" customWidth="1"/>
    <col min="6" max="6" width="14.7109375" customWidth="1"/>
    <col min="7" max="7" width="13.5703125" customWidth="1"/>
    <col min="8" max="8" width="14.42578125" customWidth="1"/>
    <col min="9" max="9" width="13.42578125" customWidth="1"/>
    <col min="10" max="10" width="14.42578125" customWidth="1"/>
    <col min="11" max="11" width="11.42578125" customWidth="1"/>
    <col min="12" max="12" width="12.5703125" bestFit="1" customWidth="1"/>
  </cols>
  <sheetData>
    <row r="2" spans="1:12" ht="15.75" x14ac:dyDescent="0.25">
      <c r="A2" s="5"/>
      <c r="B2" s="42" t="s">
        <v>97</v>
      </c>
      <c r="C2" s="42"/>
      <c r="D2" s="42"/>
      <c r="E2" s="42"/>
      <c r="F2" s="42"/>
      <c r="G2" s="42"/>
      <c r="H2" s="42"/>
      <c r="I2" s="42"/>
    </row>
    <row r="3" spans="1:12" ht="15.75" x14ac:dyDescent="0.25">
      <c r="B3" s="42" t="s">
        <v>96</v>
      </c>
      <c r="C3" s="42"/>
      <c r="D3" s="42"/>
      <c r="E3" s="42"/>
      <c r="F3" s="42"/>
      <c r="G3" s="42"/>
      <c r="H3" s="42"/>
      <c r="I3" s="6"/>
    </row>
    <row r="4" spans="1:12" ht="15.75" customHeight="1" thickBot="1" x14ac:dyDescent="0.3"/>
    <row r="5" spans="1:12" ht="39" thickBot="1" x14ac:dyDescent="0.3">
      <c r="B5" s="3" t="s">
        <v>0</v>
      </c>
      <c r="C5" s="15" t="s">
        <v>1</v>
      </c>
      <c r="D5" s="37" t="s">
        <v>98</v>
      </c>
      <c r="E5" s="37" t="s">
        <v>99</v>
      </c>
      <c r="F5" s="3" t="s">
        <v>57</v>
      </c>
      <c r="G5" s="3" t="s">
        <v>100</v>
      </c>
      <c r="H5" s="16" t="s">
        <v>65</v>
      </c>
      <c r="I5" s="3" t="s">
        <v>95</v>
      </c>
      <c r="J5" s="3" t="s">
        <v>78</v>
      </c>
    </row>
    <row r="6" spans="1:12" ht="15.75" thickBot="1" x14ac:dyDescent="0.3">
      <c r="B6" s="27" t="s">
        <v>58</v>
      </c>
      <c r="C6" s="28"/>
      <c r="D6" s="38"/>
      <c r="E6" s="38"/>
      <c r="F6" s="28"/>
      <c r="G6" s="28"/>
      <c r="H6" s="28"/>
      <c r="I6" s="29"/>
      <c r="J6" s="30"/>
    </row>
    <row r="7" spans="1:12" ht="15.75" customHeight="1" x14ac:dyDescent="0.25">
      <c r="B7" s="23" t="s">
        <v>2</v>
      </c>
      <c r="C7" s="24">
        <v>30</v>
      </c>
      <c r="D7" s="39">
        <v>1312752.2565091613</v>
      </c>
      <c r="E7" s="40">
        <f>+D7*0.8</f>
        <v>1050201.8052073291</v>
      </c>
      <c r="F7" s="25">
        <f>+D7+E7</f>
        <v>2362954.0617164904</v>
      </c>
      <c r="G7" s="40">
        <f>+F7*0.8</f>
        <v>1890363.2493731924</v>
      </c>
      <c r="H7" s="25">
        <f>+F7+G7</f>
        <v>4253317.3110896833</v>
      </c>
      <c r="I7" s="25">
        <f>+H7*0.2215</f>
        <v>942109.7844063649</v>
      </c>
      <c r="J7" s="26">
        <f>+H7-I7</f>
        <v>3311207.5266833184</v>
      </c>
      <c r="L7" s="43"/>
    </row>
    <row r="8" spans="1:12" ht="14.45" customHeight="1" x14ac:dyDescent="0.25">
      <c r="B8" s="8" t="s">
        <v>3</v>
      </c>
      <c r="C8" s="9">
        <v>31</v>
      </c>
      <c r="D8" s="41">
        <v>1253081.5043394407</v>
      </c>
      <c r="E8" s="40">
        <f t="shared" ref="E8:E71" si="0">+D8*0.8</f>
        <v>1002465.2034715526</v>
      </c>
      <c r="F8" s="10">
        <f t="shared" ref="F8:F71" si="1">+D8+E8</f>
        <v>2255546.7078109933</v>
      </c>
      <c r="G8" s="40">
        <f t="shared" ref="G8:G71" si="2">+F8*0.8</f>
        <v>1804437.3662487948</v>
      </c>
      <c r="H8" s="10">
        <f t="shared" ref="H8:H71" si="3">+F8+G8</f>
        <v>4059984.0740597881</v>
      </c>
      <c r="I8" s="25">
        <f t="shared" ref="I8:I71" si="4">+H8*0.2215</f>
        <v>899286.47240424308</v>
      </c>
      <c r="J8" s="11">
        <f t="shared" ref="J8:J70" si="5">+H8-I8</f>
        <v>3160697.6016555452</v>
      </c>
      <c r="L8" s="43"/>
    </row>
    <row r="9" spans="1:12" x14ac:dyDescent="0.25">
      <c r="B9" s="20" t="s">
        <v>4</v>
      </c>
      <c r="C9" s="17">
        <v>32</v>
      </c>
      <c r="D9" s="41">
        <v>1193410.7521697204</v>
      </c>
      <c r="E9" s="40">
        <f t="shared" si="0"/>
        <v>954728.60173577629</v>
      </c>
      <c r="F9" s="18">
        <f t="shared" si="1"/>
        <v>2148139.3539054967</v>
      </c>
      <c r="G9" s="40">
        <f t="shared" si="2"/>
        <v>1718511.4831243975</v>
      </c>
      <c r="H9" s="18">
        <f t="shared" si="3"/>
        <v>3866650.8370298939</v>
      </c>
      <c r="I9" s="25">
        <f t="shared" si="4"/>
        <v>856463.16040212149</v>
      </c>
      <c r="J9" s="21">
        <f t="shared" si="5"/>
        <v>3010187.6766277724</v>
      </c>
      <c r="L9" s="43"/>
    </row>
    <row r="10" spans="1:12" s="7" customFormat="1" x14ac:dyDescent="0.25">
      <c r="B10" s="20" t="s">
        <v>5</v>
      </c>
      <c r="C10" s="17">
        <v>32</v>
      </c>
      <c r="D10" s="41">
        <v>1193410.7521697204</v>
      </c>
      <c r="E10" s="40">
        <f t="shared" si="0"/>
        <v>954728.60173577629</v>
      </c>
      <c r="F10" s="18">
        <f t="shared" si="1"/>
        <v>2148139.3539054967</v>
      </c>
      <c r="G10" s="40">
        <f t="shared" si="2"/>
        <v>1718511.4831243975</v>
      </c>
      <c r="H10" s="18">
        <f t="shared" si="3"/>
        <v>3866650.8370298939</v>
      </c>
      <c r="I10" s="25">
        <f t="shared" si="4"/>
        <v>856463.16040212149</v>
      </c>
      <c r="J10" s="21">
        <f t="shared" si="5"/>
        <v>3010187.6766277724</v>
      </c>
      <c r="K10"/>
      <c r="L10" s="44"/>
    </row>
    <row r="11" spans="1:12" s="7" customFormat="1" x14ac:dyDescent="0.25">
      <c r="B11" s="20" t="s">
        <v>25</v>
      </c>
      <c r="C11" s="17">
        <v>32</v>
      </c>
      <c r="D11" s="41">
        <v>1193410.7521697204</v>
      </c>
      <c r="E11" s="40">
        <f t="shared" si="0"/>
        <v>954728.60173577629</v>
      </c>
      <c r="F11" s="18">
        <f t="shared" si="1"/>
        <v>2148139.3539054967</v>
      </c>
      <c r="G11" s="40">
        <f t="shared" si="2"/>
        <v>1718511.4831243975</v>
      </c>
      <c r="H11" s="18">
        <f t="shared" si="3"/>
        <v>3866650.8370298939</v>
      </c>
      <c r="I11" s="25">
        <f t="shared" si="4"/>
        <v>856463.16040212149</v>
      </c>
      <c r="J11" s="21">
        <f t="shared" si="5"/>
        <v>3010187.6766277724</v>
      </c>
      <c r="K11"/>
      <c r="L11" s="44"/>
    </row>
    <row r="12" spans="1:12" x14ac:dyDescent="0.25">
      <c r="B12" s="8" t="s">
        <v>6</v>
      </c>
      <c r="C12" s="9">
        <v>33</v>
      </c>
      <c r="D12" s="19">
        <v>1139059.0646094505</v>
      </c>
      <c r="E12" s="40">
        <f t="shared" si="0"/>
        <v>911247.25168756046</v>
      </c>
      <c r="F12" s="10">
        <f t="shared" si="1"/>
        <v>2050306.316297011</v>
      </c>
      <c r="G12" s="40">
        <f t="shared" si="2"/>
        <v>1640245.053037609</v>
      </c>
      <c r="H12" s="19">
        <f t="shared" si="3"/>
        <v>3690551.36933462</v>
      </c>
      <c r="I12" s="25">
        <f t="shared" si="4"/>
        <v>817457.12830761832</v>
      </c>
      <c r="J12" s="11">
        <f t="shared" si="5"/>
        <v>2873094.2410270018</v>
      </c>
      <c r="L12" s="43"/>
    </row>
    <row r="13" spans="1:12" x14ac:dyDescent="0.25">
      <c r="B13" s="31" t="s">
        <v>64</v>
      </c>
      <c r="C13" s="9">
        <v>33</v>
      </c>
      <c r="D13" s="19">
        <v>1139059.0646094505</v>
      </c>
      <c r="E13" s="40">
        <f t="shared" si="0"/>
        <v>911247.25168756046</v>
      </c>
      <c r="F13" s="32">
        <f t="shared" si="1"/>
        <v>2050306.316297011</v>
      </c>
      <c r="G13" s="40">
        <f t="shared" si="2"/>
        <v>1640245.053037609</v>
      </c>
      <c r="H13" s="32">
        <f t="shared" si="3"/>
        <v>3690551.36933462</v>
      </c>
      <c r="I13" s="25">
        <f t="shared" si="4"/>
        <v>817457.12830761832</v>
      </c>
      <c r="J13" s="33">
        <f t="shared" si="5"/>
        <v>2873094.2410270018</v>
      </c>
      <c r="L13" s="43"/>
    </row>
    <row r="14" spans="1:12" ht="15.75" customHeight="1" x14ac:dyDescent="0.25">
      <c r="B14" s="34" t="s">
        <v>7</v>
      </c>
      <c r="C14" s="9">
        <v>34</v>
      </c>
      <c r="D14" s="40">
        <v>949252.51687560277</v>
      </c>
      <c r="E14" s="40">
        <f t="shared" si="0"/>
        <v>759402.01350048231</v>
      </c>
      <c r="F14" s="35">
        <f t="shared" si="1"/>
        <v>1708654.5303760851</v>
      </c>
      <c r="G14" s="40">
        <f t="shared" si="2"/>
        <v>1366923.6243008683</v>
      </c>
      <c r="H14" s="35">
        <f t="shared" si="3"/>
        <v>3075578.1546769533</v>
      </c>
      <c r="I14" s="25">
        <f t="shared" si="4"/>
        <v>681240.56126094516</v>
      </c>
      <c r="J14" s="36">
        <f t="shared" si="5"/>
        <v>2394337.5934160082</v>
      </c>
      <c r="L14" s="43"/>
    </row>
    <row r="15" spans="1:12" x14ac:dyDescent="0.25">
      <c r="B15" s="8" t="s">
        <v>59</v>
      </c>
      <c r="C15" s="9">
        <v>34</v>
      </c>
      <c r="D15" s="40">
        <v>949252.51687560277</v>
      </c>
      <c r="E15" s="40">
        <f t="shared" si="0"/>
        <v>759402.01350048231</v>
      </c>
      <c r="F15" s="10">
        <f t="shared" si="1"/>
        <v>1708654.5303760851</v>
      </c>
      <c r="G15" s="40">
        <f t="shared" si="2"/>
        <v>1366923.6243008683</v>
      </c>
      <c r="H15" s="10">
        <f t="shared" si="3"/>
        <v>3075578.1546769533</v>
      </c>
      <c r="I15" s="25">
        <f t="shared" si="4"/>
        <v>681240.56126094516</v>
      </c>
      <c r="J15" s="11">
        <f t="shared" si="5"/>
        <v>2394337.5934160082</v>
      </c>
      <c r="L15" s="43"/>
    </row>
    <row r="16" spans="1:12" x14ac:dyDescent="0.25">
      <c r="B16" s="8" t="s">
        <v>8</v>
      </c>
      <c r="C16" s="9">
        <v>34</v>
      </c>
      <c r="D16" s="40">
        <v>949252.51687560277</v>
      </c>
      <c r="E16" s="40">
        <f t="shared" si="0"/>
        <v>759402.01350048231</v>
      </c>
      <c r="F16" s="10">
        <f t="shared" si="1"/>
        <v>1708654.5303760851</v>
      </c>
      <c r="G16" s="40">
        <f t="shared" si="2"/>
        <v>1366923.6243008683</v>
      </c>
      <c r="H16" s="10">
        <f t="shared" si="3"/>
        <v>3075578.1546769533</v>
      </c>
      <c r="I16" s="25">
        <f t="shared" si="4"/>
        <v>681240.56126094516</v>
      </c>
      <c r="J16" s="11">
        <f t="shared" si="5"/>
        <v>2394337.5934160082</v>
      </c>
      <c r="L16" s="43"/>
    </row>
    <row r="17" spans="2:12" x14ac:dyDescent="0.25">
      <c r="B17" s="8" t="s">
        <v>9</v>
      </c>
      <c r="C17" s="9">
        <v>34</v>
      </c>
      <c r="D17" s="40">
        <v>949252.51687560277</v>
      </c>
      <c r="E17" s="40">
        <f t="shared" si="0"/>
        <v>759402.01350048231</v>
      </c>
      <c r="F17" s="10">
        <f t="shared" si="1"/>
        <v>1708654.5303760851</v>
      </c>
      <c r="G17" s="40">
        <f t="shared" si="2"/>
        <v>1366923.6243008683</v>
      </c>
      <c r="H17" s="10">
        <f t="shared" si="3"/>
        <v>3075578.1546769533</v>
      </c>
      <c r="I17" s="25">
        <f t="shared" si="4"/>
        <v>681240.56126094516</v>
      </c>
      <c r="J17" s="11">
        <f t="shared" si="5"/>
        <v>2394337.5934160082</v>
      </c>
      <c r="L17" s="43"/>
    </row>
    <row r="18" spans="2:12" x14ac:dyDescent="0.25">
      <c r="B18" s="8" t="s">
        <v>10</v>
      </c>
      <c r="C18" s="9">
        <v>34</v>
      </c>
      <c r="D18" s="40">
        <v>949252.51687560277</v>
      </c>
      <c r="E18" s="40">
        <f t="shared" si="0"/>
        <v>759402.01350048231</v>
      </c>
      <c r="F18" s="10">
        <f t="shared" si="1"/>
        <v>1708654.5303760851</v>
      </c>
      <c r="G18" s="40">
        <f t="shared" si="2"/>
        <v>1366923.6243008683</v>
      </c>
      <c r="H18" s="10">
        <f t="shared" si="3"/>
        <v>3075578.1546769533</v>
      </c>
      <c r="I18" s="25">
        <f t="shared" si="4"/>
        <v>681240.56126094516</v>
      </c>
      <c r="J18" s="11">
        <f t="shared" si="5"/>
        <v>2394337.5934160082</v>
      </c>
      <c r="L18" s="43"/>
    </row>
    <row r="19" spans="2:12" x14ac:dyDescent="0.25">
      <c r="B19" s="8" t="s">
        <v>11</v>
      </c>
      <c r="C19" s="9">
        <v>34</v>
      </c>
      <c r="D19" s="40">
        <v>949252.51687560277</v>
      </c>
      <c r="E19" s="40">
        <f t="shared" si="0"/>
        <v>759402.01350048231</v>
      </c>
      <c r="F19" s="10">
        <f t="shared" si="1"/>
        <v>1708654.5303760851</v>
      </c>
      <c r="G19" s="40">
        <f t="shared" si="2"/>
        <v>1366923.6243008683</v>
      </c>
      <c r="H19" s="10">
        <f t="shared" si="3"/>
        <v>3075578.1546769533</v>
      </c>
      <c r="I19" s="25">
        <f t="shared" si="4"/>
        <v>681240.56126094516</v>
      </c>
      <c r="J19" s="11">
        <f t="shared" si="5"/>
        <v>2394337.5934160082</v>
      </c>
      <c r="L19" s="43"/>
    </row>
    <row r="20" spans="2:12" x14ac:dyDescent="0.25">
      <c r="B20" s="8" t="s">
        <v>12</v>
      </c>
      <c r="C20" s="9">
        <v>34</v>
      </c>
      <c r="D20" s="40">
        <v>949252.51687560277</v>
      </c>
      <c r="E20" s="40">
        <f t="shared" si="0"/>
        <v>759402.01350048231</v>
      </c>
      <c r="F20" s="10">
        <f t="shared" si="1"/>
        <v>1708654.5303760851</v>
      </c>
      <c r="G20" s="40">
        <f t="shared" si="2"/>
        <v>1366923.6243008683</v>
      </c>
      <c r="H20" s="10">
        <f t="shared" si="3"/>
        <v>3075578.1546769533</v>
      </c>
      <c r="I20" s="25">
        <f t="shared" si="4"/>
        <v>681240.56126094516</v>
      </c>
      <c r="J20" s="11">
        <f t="shared" si="5"/>
        <v>2394337.5934160082</v>
      </c>
      <c r="L20" s="43"/>
    </row>
    <row r="21" spans="2:12" x14ac:dyDescent="0.25">
      <c r="B21" s="8" t="s">
        <v>13</v>
      </c>
      <c r="C21" s="9">
        <v>34</v>
      </c>
      <c r="D21" s="40">
        <v>949252.51687560277</v>
      </c>
      <c r="E21" s="40">
        <f t="shared" si="0"/>
        <v>759402.01350048231</v>
      </c>
      <c r="F21" s="10">
        <f t="shared" si="1"/>
        <v>1708654.5303760851</v>
      </c>
      <c r="G21" s="40">
        <f t="shared" si="2"/>
        <v>1366923.6243008683</v>
      </c>
      <c r="H21" s="10">
        <f t="shared" si="3"/>
        <v>3075578.1546769533</v>
      </c>
      <c r="I21" s="25">
        <f t="shared" si="4"/>
        <v>681240.56126094516</v>
      </c>
      <c r="J21" s="11">
        <f t="shared" si="5"/>
        <v>2394337.5934160082</v>
      </c>
      <c r="L21" s="43"/>
    </row>
    <row r="22" spans="2:12" x14ac:dyDescent="0.25">
      <c r="B22" s="8" t="s">
        <v>14</v>
      </c>
      <c r="C22" s="9">
        <v>34</v>
      </c>
      <c r="D22" s="40">
        <v>949252.51687560277</v>
      </c>
      <c r="E22" s="40">
        <f t="shared" si="0"/>
        <v>759402.01350048231</v>
      </c>
      <c r="F22" s="10">
        <f t="shared" si="1"/>
        <v>1708654.5303760851</v>
      </c>
      <c r="G22" s="40">
        <f t="shared" si="2"/>
        <v>1366923.6243008683</v>
      </c>
      <c r="H22" s="10">
        <f t="shared" si="3"/>
        <v>3075578.1546769533</v>
      </c>
      <c r="I22" s="25">
        <f t="shared" si="4"/>
        <v>681240.56126094516</v>
      </c>
      <c r="J22" s="11">
        <f t="shared" si="5"/>
        <v>2394337.5934160082</v>
      </c>
      <c r="L22" s="43"/>
    </row>
    <row r="23" spans="2:12" x14ac:dyDescent="0.25">
      <c r="B23" s="8" t="s">
        <v>15</v>
      </c>
      <c r="C23" s="9">
        <v>34</v>
      </c>
      <c r="D23" s="40">
        <v>949252.51687560277</v>
      </c>
      <c r="E23" s="40">
        <f t="shared" si="0"/>
        <v>759402.01350048231</v>
      </c>
      <c r="F23" s="10">
        <f t="shared" si="1"/>
        <v>1708654.5303760851</v>
      </c>
      <c r="G23" s="40">
        <f t="shared" si="2"/>
        <v>1366923.6243008683</v>
      </c>
      <c r="H23" s="10">
        <f t="shared" si="3"/>
        <v>3075578.1546769533</v>
      </c>
      <c r="I23" s="25">
        <f t="shared" si="4"/>
        <v>681240.56126094516</v>
      </c>
      <c r="J23" s="11">
        <f t="shared" si="5"/>
        <v>2394337.5934160082</v>
      </c>
      <c r="L23" s="43"/>
    </row>
    <row r="24" spans="2:12" x14ac:dyDescent="0.25">
      <c r="B24" s="8" t="s">
        <v>16</v>
      </c>
      <c r="C24" s="9">
        <v>34</v>
      </c>
      <c r="D24" s="40">
        <v>949252.51687560277</v>
      </c>
      <c r="E24" s="40">
        <f t="shared" si="0"/>
        <v>759402.01350048231</v>
      </c>
      <c r="F24" s="10">
        <f t="shared" si="1"/>
        <v>1708654.5303760851</v>
      </c>
      <c r="G24" s="40">
        <f t="shared" si="2"/>
        <v>1366923.6243008683</v>
      </c>
      <c r="H24" s="10">
        <f t="shared" si="3"/>
        <v>3075578.1546769533</v>
      </c>
      <c r="I24" s="25">
        <f t="shared" si="4"/>
        <v>681240.56126094516</v>
      </c>
      <c r="J24" s="11">
        <f t="shared" si="5"/>
        <v>2394337.5934160082</v>
      </c>
      <c r="L24" s="43"/>
    </row>
    <row r="25" spans="2:12" x14ac:dyDescent="0.25">
      <c r="B25" s="8" t="s">
        <v>17</v>
      </c>
      <c r="C25" s="9">
        <v>34</v>
      </c>
      <c r="D25" s="40">
        <v>949252.51687560277</v>
      </c>
      <c r="E25" s="40">
        <f t="shared" si="0"/>
        <v>759402.01350048231</v>
      </c>
      <c r="F25" s="10">
        <f t="shared" si="1"/>
        <v>1708654.5303760851</v>
      </c>
      <c r="G25" s="40">
        <f t="shared" si="2"/>
        <v>1366923.6243008683</v>
      </c>
      <c r="H25" s="10">
        <f>+F25+G25</f>
        <v>3075578.1546769533</v>
      </c>
      <c r="I25" s="25">
        <f t="shared" si="4"/>
        <v>681240.56126094516</v>
      </c>
      <c r="J25" s="11">
        <f t="shared" si="5"/>
        <v>2394337.5934160082</v>
      </c>
      <c r="L25" s="43"/>
    </row>
    <row r="26" spans="2:12" x14ac:dyDescent="0.25">
      <c r="B26" s="8" t="s">
        <v>62</v>
      </c>
      <c r="C26" s="9">
        <v>35</v>
      </c>
      <c r="D26" s="19">
        <v>849163.94406943116</v>
      </c>
      <c r="E26" s="40">
        <f t="shared" si="0"/>
        <v>679331.15525554493</v>
      </c>
      <c r="F26" s="10">
        <f t="shared" si="1"/>
        <v>1528495.0993249761</v>
      </c>
      <c r="G26" s="40">
        <f t="shared" si="2"/>
        <v>1222796.0794599808</v>
      </c>
      <c r="H26" s="10">
        <f t="shared" si="3"/>
        <v>2751291.1787849572</v>
      </c>
      <c r="I26" s="25">
        <f t="shared" si="4"/>
        <v>609410.99610086798</v>
      </c>
      <c r="J26" s="11">
        <f t="shared" si="5"/>
        <v>2141880.1826840891</v>
      </c>
      <c r="L26" s="43"/>
    </row>
    <row r="27" spans="2:12" x14ac:dyDescent="0.25">
      <c r="B27" s="20" t="s">
        <v>60</v>
      </c>
      <c r="C27" s="17">
        <v>35</v>
      </c>
      <c r="D27" s="19">
        <v>849163.94406943116</v>
      </c>
      <c r="E27" s="40">
        <f t="shared" si="0"/>
        <v>679331.15525554493</v>
      </c>
      <c r="F27" s="18">
        <f t="shared" si="1"/>
        <v>1528495.0993249761</v>
      </c>
      <c r="G27" s="40">
        <f t="shared" si="2"/>
        <v>1222796.0794599808</v>
      </c>
      <c r="H27" s="18">
        <f t="shared" si="3"/>
        <v>2751291.1787849572</v>
      </c>
      <c r="I27" s="25">
        <f t="shared" si="4"/>
        <v>609410.99610086798</v>
      </c>
      <c r="J27" s="21">
        <f t="shared" si="5"/>
        <v>2141880.1826840891</v>
      </c>
      <c r="L27" s="43"/>
    </row>
    <row r="28" spans="2:12" x14ac:dyDescent="0.25">
      <c r="B28" s="20" t="s">
        <v>18</v>
      </c>
      <c r="C28" s="17">
        <v>36</v>
      </c>
      <c r="D28" s="19">
        <v>743078.89103182266</v>
      </c>
      <c r="E28" s="40">
        <f t="shared" si="0"/>
        <v>594463.11282545817</v>
      </c>
      <c r="F28" s="18">
        <f t="shared" si="1"/>
        <v>1337542.0038572808</v>
      </c>
      <c r="G28" s="40">
        <f t="shared" si="2"/>
        <v>1070033.6030858248</v>
      </c>
      <c r="H28" s="18">
        <f t="shared" si="3"/>
        <v>2407575.6069431053</v>
      </c>
      <c r="I28" s="25">
        <f t="shared" si="4"/>
        <v>533277.99693789787</v>
      </c>
      <c r="J28" s="21">
        <f t="shared" si="5"/>
        <v>1874297.6100052074</v>
      </c>
      <c r="L28" s="43"/>
    </row>
    <row r="29" spans="2:12" x14ac:dyDescent="0.25">
      <c r="B29" s="8" t="s">
        <v>19</v>
      </c>
      <c r="C29" s="9">
        <v>36</v>
      </c>
      <c r="D29" s="19">
        <v>743078.89103182266</v>
      </c>
      <c r="E29" s="40">
        <f t="shared" si="0"/>
        <v>594463.11282545817</v>
      </c>
      <c r="F29" s="10">
        <f t="shared" si="1"/>
        <v>1337542.0038572808</v>
      </c>
      <c r="G29" s="40">
        <f t="shared" si="2"/>
        <v>1070033.6030858248</v>
      </c>
      <c r="H29" s="10">
        <f t="shared" si="3"/>
        <v>2407575.6069431053</v>
      </c>
      <c r="I29" s="25">
        <f t="shared" si="4"/>
        <v>533277.99693789787</v>
      </c>
      <c r="J29" s="11">
        <f t="shared" si="5"/>
        <v>1874297.6100052074</v>
      </c>
      <c r="L29" s="43"/>
    </row>
    <row r="30" spans="2:12" x14ac:dyDescent="0.25">
      <c r="B30" s="8" t="s">
        <v>20</v>
      </c>
      <c r="C30" s="9">
        <v>36</v>
      </c>
      <c r="D30" s="19">
        <v>743078.89103182266</v>
      </c>
      <c r="E30" s="40">
        <f t="shared" si="0"/>
        <v>594463.11282545817</v>
      </c>
      <c r="F30" s="10">
        <f t="shared" si="1"/>
        <v>1337542.0038572808</v>
      </c>
      <c r="G30" s="40">
        <f t="shared" si="2"/>
        <v>1070033.6030858248</v>
      </c>
      <c r="H30" s="10">
        <f t="shared" si="3"/>
        <v>2407575.6069431053</v>
      </c>
      <c r="I30" s="25">
        <f t="shared" si="4"/>
        <v>533277.99693789787</v>
      </c>
      <c r="J30" s="11">
        <f t="shared" si="5"/>
        <v>1874297.6100052074</v>
      </c>
      <c r="L30" s="43"/>
    </row>
    <row r="31" spans="2:12" x14ac:dyDescent="0.25">
      <c r="B31" s="8" t="s">
        <v>66</v>
      </c>
      <c r="C31" s="9">
        <v>36</v>
      </c>
      <c r="D31" s="19">
        <v>743078.89103182266</v>
      </c>
      <c r="E31" s="40">
        <f t="shared" si="0"/>
        <v>594463.11282545817</v>
      </c>
      <c r="F31" s="10">
        <f t="shared" si="1"/>
        <v>1337542.0038572808</v>
      </c>
      <c r="G31" s="40">
        <f t="shared" si="2"/>
        <v>1070033.6030858248</v>
      </c>
      <c r="H31" s="10">
        <f t="shared" si="3"/>
        <v>2407575.6069431053</v>
      </c>
      <c r="I31" s="25">
        <f t="shared" si="4"/>
        <v>533277.99693789787</v>
      </c>
      <c r="J31" s="11">
        <f t="shared" si="5"/>
        <v>1874297.6100052074</v>
      </c>
      <c r="L31" s="43"/>
    </row>
    <row r="32" spans="2:12" x14ac:dyDescent="0.25">
      <c r="B32" s="8" t="s">
        <v>67</v>
      </c>
      <c r="C32" s="9">
        <v>36</v>
      </c>
      <c r="D32" s="19">
        <v>743078.89103182266</v>
      </c>
      <c r="E32" s="40">
        <f t="shared" si="0"/>
        <v>594463.11282545817</v>
      </c>
      <c r="F32" s="10">
        <f t="shared" si="1"/>
        <v>1337542.0038572808</v>
      </c>
      <c r="G32" s="40">
        <f t="shared" si="2"/>
        <v>1070033.6030858248</v>
      </c>
      <c r="H32" s="10">
        <f t="shared" si="3"/>
        <v>2407575.6069431053</v>
      </c>
      <c r="I32" s="25">
        <f t="shared" si="4"/>
        <v>533277.99693789787</v>
      </c>
      <c r="J32" s="11">
        <f t="shared" si="5"/>
        <v>1874297.6100052074</v>
      </c>
      <c r="L32" s="43"/>
    </row>
    <row r="33" spans="2:12" x14ac:dyDescent="0.25">
      <c r="B33" s="8" t="s">
        <v>68</v>
      </c>
      <c r="C33" s="9">
        <v>36</v>
      </c>
      <c r="D33" s="19">
        <v>743078.89103182266</v>
      </c>
      <c r="E33" s="40">
        <f t="shared" si="0"/>
        <v>594463.11282545817</v>
      </c>
      <c r="F33" s="10">
        <f t="shared" si="1"/>
        <v>1337542.0038572808</v>
      </c>
      <c r="G33" s="40">
        <f t="shared" si="2"/>
        <v>1070033.6030858248</v>
      </c>
      <c r="H33" s="10">
        <f t="shared" si="3"/>
        <v>2407575.6069431053</v>
      </c>
      <c r="I33" s="25">
        <f t="shared" si="4"/>
        <v>533277.99693789787</v>
      </c>
      <c r="J33" s="11">
        <f t="shared" si="5"/>
        <v>1874297.6100052074</v>
      </c>
      <c r="L33" s="43"/>
    </row>
    <row r="34" spans="2:12" x14ac:dyDescent="0.25">
      <c r="B34" s="8" t="s">
        <v>21</v>
      </c>
      <c r="C34" s="9">
        <v>36</v>
      </c>
      <c r="D34" s="19">
        <v>743078.89103182266</v>
      </c>
      <c r="E34" s="40">
        <f t="shared" si="0"/>
        <v>594463.11282545817</v>
      </c>
      <c r="F34" s="10">
        <f t="shared" ref="F34" si="6">+D34+E34</f>
        <v>1337542.0038572808</v>
      </c>
      <c r="G34" s="40">
        <f t="shared" si="2"/>
        <v>1070033.6030858248</v>
      </c>
      <c r="H34" s="10">
        <f t="shared" ref="H34" si="7">+F34+G34</f>
        <v>2407575.6069431053</v>
      </c>
      <c r="I34" s="25">
        <f t="shared" si="4"/>
        <v>533277.99693789787</v>
      </c>
      <c r="J34" s="11">
        <f t="shared" si="5"/>
        <v>1874297.6100052074</v>
      </c>
      <c r="L34" s="43"/>
    </row>
    <row r="35" spans="2:12" x14ac:dyDescent="0.25">
      <c r="B35" s="8" t="s">
        <v>22</v>
      </c>
      <c r="C35" s="9">
        <v>36</v>
      </c>
      <c r="D35" s="19">
        <v>743078.89103182266</v>
      </c>
      <c r="E35" s="40">
        <f t="shared" si="0"/>
        <v>594463.11282545817</v>
      </c>
      <c r="F35" s="10">
        <f t="shared" si="1"/>
        <v>1337542.0038572808</v>
      </c>
      <c r="G35" s="40">
        <f t="shared" si="2"/>
        <v>1070033.6030858248</v>
      </c>
      <c r="H35" s="10">
        <f t="shared" si="3"/>
        <v>2407575.6069431053</v>
      </c>
      <c r="I35" s="25">
        <f t="shared" si="4"/>
        <v>533277.99693789787</v>
      </c>
      <c r="J35" s="11">
        <f t="shared" si="5"/>
        <v>1874297.6100052074</v>
      </c>
      <c r="L35" s="43"/>
    </row>
    <row r="36" spans="2:12" x14ac:dyDescent="0.25">
      <c r="B36" s="8" t="s">
        <v>23</v>
      </c>
      <c r="C36" s="9">
        <v>36</v>
      </c>
      <c r="D36" s="19">
        <v>743078.89103182266</v>
      </c>
      <c r="E36" s="40">
        <f t="shared" si="0"/>
        <v>594463.11282545817</v>
      </c>
      <c r="F36" s="10">
        <f t="shared" si="1"/>
        <v>1337542.0038572808</v>
      </c>
      <c r="G36" s="40">
        <f t="shared" si="2"/>
        <v>1070033.6030858248</v>
      </c>
      <c r="H36" s="10">
        <f t="shared" si="3"/>
        <v>2407575.6069431053</v>
      </c>
      <c r="I36" s="25">
        <f t="shared" si="4"/>
        <v>533277.99693789787</v>
      </c>
      <c r="J36" s="11">
        <f t="shared" si="5"/>
        <v>1874297.6100052074</v>
      </c>
      <c r="L36" s="43"/>
    </row>
    <row r="37" spans="2:12" x14ac:dyDescent="0.25">
      <c r="B37" s="8" t="s">
        <v>24</v>
      </c>
      <c r="C37" s="9">
        <v>36</v>
      </c>
      <c r="D37" s="19">
        <v>743078.89103182266</v>
      </c>
      <c r="E37" s="40">
        <f t="shared" si="0"/>
        <v>594463.11282545817</v>
      </c>
      <c r="F37" s="10">
        <f t="shared" si="1"/>
        <v>1337542.0038572808</v>
      </c>
      <c r="G37" s="40">
        <f t="shared" si="2"/>
        <v>1070033.6030858248</v>
      </c>
      <c r="H37" s="10">
        <f t="shared" si="3"/>
        <v>2407575.6069431053</v>
      </c>
      <c r="I37" s="25">
        <f t="shared" si="4"/>
        <v>533277.99693789787</v>
      </c>
      <c r="J37" s="11">
        <f t="shared" si="5"/>
        <v>1874297.6100052074</v>
      </c>
      <c r="L37" s="43"/>
    </row>
    <row r="38" spans="2:12" x14ac:dyDescent="0.25">
      <c r="B38" s="8" t="s">
        <v>26</v>
      </c>
      <c r="C38" s="9">
        <v>36</v>
      </c>
      <c r="D38" s="19">
        <v>743078.89103182266</v>
      </c>
      <c r="E38" s="40">
        <f t="shared" si="0"/>
        <v>594463.11282545817</v>
      </c>
      <c r="F38" s="10">
        <f t="shared" si="1"/>
        <v>1337542.0038572808</v>
      </c>
      <c r="G38" s="40">
        <f t="shared" si="2"/>
        <v>1070033.6030858248</v>
      </c>
      <c r="H38" s="10">
        <f t="shared" si="3"/>
        <v>2407575.6069431053</v>
      </c>
      <c r="I38" s="25">
        <f t="shared" si="4"/>
        <v>533277.99693789787</v>
      </c>
      <c r="J38" s="11">
        <f t="shared" si="5"/>
        <v>1874297.6100052074</v>
      </c>
      <c r="L38" s="43"/>
    </row>
    <row r="39" spans="2:12" x14ac:dyDescent="0.25">
      <c r="B39" s="8" t="s">
        <v>27</v>
      </c>
      <c r="C39" s="9">
        <v>36</v>
      </c>
      <c r="D39" s="19">
        <v>743078.89103182266</v>
      </c>
      <c r="E39" s="40">
        <f t="shared" si="0"/>
        <v>594463.11282545817</v>
      </c>
      <c r="F39" s="10">
        <f t="shared" si="1"/>
        <v>1337542.0038572808</v>
      </c>
      <c r="G39" s="40">
        <f t="shared" si="2"/>
        <v>1070033.6030858248</v>
      </c>
      <c r="H39" s="10">
        <f t="shared" si="3"/>
        <v>2407575.6069431053</v>
      </c>
      <c r="I39" s="25">
        <f t="shared" si="4"/>
        <v>533277.99693789787</v>
      </c>
      <c r="J39" s="11">
        <f t="shared" si="5"/>
        <v>1874297.6100052074</v>
      </c>
      <c r="L39" s="43"/>
    </row>
    <row r="40" spans="2:12" x14ac:dyDescent="0.25">
      <c r="B40" s="8" t="s">
        <v>63</v>
      </c>
      <c r="C40" s="9">
        <v>37</v>
      </c>
      <c r="D40" s="41">
        <v>690000.89681774355</v>
      </c>
      <c r="E40" s="40">
        <f t="shared" si="0"/>
        <v>552000.71745419491</v>
      </c>
      <c r="F40" s="10">
        <f t="shared" si="1"/>
        <v>1242001.6142719383</v>
      </c>
      <c r="G40" s="40">
        <f t="shared" si="2"/>
        <v>993601.29141755076</v>
      </c>
      <c r="H40" s="10">
        <f t="shared" si="3"/>
        <v>2235602.9056894891</v>
      </c>
      <c r="I40" s="25">
        <f t="shared" si="4"/>
        <v>495186.04361022182</v>
      </c>
      <c r="J40" s="11">
        <f t="shared" si="5"/>
        <v>1740416.8620792674</v>
      </c>
      <c r="L40" s="43"/>
    </row>
    <row r="41" spans="2:12" x14ac:dyDescent="0.25">
      <c r="B41" s="8" t="s">
        <v>69</v>
      </c>
      <c r="C41" s="9">
        <v>37</v>
      </c>
      <c r="D41" s="41">
        <v>690000.89681774355</v>
      </c>
      <c r="E41" s="40">
        <f t="shared" si="0"/>
        <v>552000.71745419491</v>
      </c>
      <c r="F41" s="10">
        <f t="shared" si="1"/>
        <v>1242001.6142719383</v>
      </c>
      <c r="G41" s="40">
        <f t="shared" si="2"/>
        <v>993601.29141755076</v>
      </c>
      <c r="H41" s="10">
        <f t="shared" si="3"/>
        <v>2235602.9056894891</v>
      </c>
      <c r="I41" s="25">
        <f t="shared" si="4"/>
        <v>495186.04361022182</v>
      </c>
      <c r="J41" s="11">
        <f t="shared" si="5"/>
        <v>1740416.8620792674</v>
      </c>
      <c r="L41" s="43"/>
    </row>
    <row r="42" spans="2:12" x14ac:dyDescent="0.25">
      <c r="B42" s="8" t="s">
        <v>28</v>
      </c>
      <c r="C42" s="9">
        <v>37</v>
      </c>
      <c r="D42" s="41">
        <v>690000.89681774355</v>
      </c>
      <c r="E42" s="40">
        <f t="shared" si="0"/>
        <v>552000.71745419491</v>
      </c>
      <c r="F42" s="10">
        <f t="shared" si="1"/>
        <v>1242001.6142719383</v>
      </c>
      <c r="G42" s="40">
        <f t="shared" si="2"/>
        <v>993601.29141755076</v>
      </c>
      <c r="H42" s="10">
        <f t="shared" si="3"/>
        <v>2235602.9056894891</v>
      </c>
      <c r="I42" s="25">
        <f t="shared" si="4"/>
        <v>495186.04361022182</v>
      </c>
      <c r="J42" s="11">
        <f t="shared" si="5"/>
        <v>1740416.8620792674</v>
      </c>
      <c r="L42" s="43"/>
    </row>
    <row r="43" spans="2:12" x14ac:dyDescent="0.25">
      <c r="B43" s="8" t="s">
        <v>29</v>
      </c>
      <c r="C43" s="9">
        <v>37</v>
      </c>
      <c r="D43" s="41">
        <v>690000.89681774355</v>
      </c>
      <c r="E43" s="40">
        <f t="shared" si="0"/>
        <v>552000.71745419491</v>
      </c>
      <c r="F43" s="10">
        <f t="shared" si="1"/>
        <v>1242001.6142719383</v>
      </c>
      <c r="G43" s="40">
        <f t="shared" si="2"/>
        <v>993601.29141755076</v>
      </c>
      <c r="H43" s="10">
        <f t="shared" si="3"/>
        <v>2235602.9056894891</v>
      </c>
      <c r="I43" s="25">
        <f t="shared" si="4"/>
        <v>495186.04361022182</v>
      </c>
      <c r="J43" s="11">
        <f t="shared" si="5"/>
        <v>1740416.8620792674</v>
      </c>
      <c r="L43" s="43"/>
    </row>
    <row r="44" spans="2:12" x14ac:dyDescent="0.25">
      <c r="B44" s="8" t="s">
        <v>30</v>
      </c>
      <c r="C44" s="9">
        <v>37</v>
      </c>
      <c r="D44" s="41">
        <v>690000.89681774355</v>
      </c>
      <c r="E44" s="40">
        <f t="shared" si="0"/>
        <v>552000.71745419491</v>
      </c>
      <c r="F44" s="10">
        <f t="shared" si="1"/>
        <v>1242001.6142719383</v>
      </c>
      <c r="G44" s="40">
        <f t="shared" si="2"/>
        <v>993601.29141755076</v>
      </c>
      <c r="H44" s="10">
        <f t="shared" si="3"/>
        <v>2235602.9056894891</v>
      </c>
      <c r="I44" s="25">
        <f t="shared" si="4"/>
        <v>495186.04361022182</v>
      </c>
      <c r="J44" s="11">
        <f t="shared" si="5"/>
        <v>1740416.8620792674</v>
      </c>
      <c r="L44" s="43"/>
    </row>
    <row r="45" spans="2:12" x14ac:dyDescent="0.25">
      <c r="B45" s="8" t="s">
        <v>31</v>
      </c>
      <c r="C45" s="9">
        <v>38</v>
      </c>
      <c r="D45" s="41">
        <v>658155.69913211185</v>
      </c>
      <c r="E45" s="40">
        <f t="shared" si="0"/>
        <v>526524.55930568953</v>
      </c>
      <c r="F45" s="10">
        <f t="shared" si="1"/>
        <v>1184680.2584378014</v>
      </c>
      <c r="G45" s="40">
        <f t="shared" si="2"/>
        <v>947744.20675024111</v>
      </c>
      <c r="H45" s="10">
        <f t="shared" si="3"/>
        <v>2132424.4651880423</v>
      </c>
      <c r="I45" s="25">
        <f t="shared" si="4"/>
        <v>472332.01903915138</v>
      </c>
      <c r="J45" s="11">
        <f t="shared" si="5"/>
        <v>1660092.446148891</v>
      </c>
      <c r="L45" s="43"/>
    </row>
    <row r="46" spans="2:12" x14ac:dyDescent="0.25">
      <c r="B46" s="8" t="s">
        <v>70</v>
      </c>
      <c r="C46" s="9">
        <v>38</v>
      </c>
      <c r="D46" s="41">
        <v>658155.69913211185</v>
      </c>
      <c r="E46" s="40">
        <f t="shared" si="0"/>
        <v>526524.55930568953</v>
      </c>
      <c r="F46" s="10">
        <f t="shared" si="1"/>
        <v>1184680.2584378014</v>
      </c>
      <c r="G46" s="40">
        <f t="shared" si="2"/>
        <v>947744.20675024111</v>
      </c>
      <c r="H46" s="10">
        <f t="shared" si="3"/>
        <v>2132424.4651880423</v>
      </c>
      <c r="I46" s="25">
        <f t="shared" si="4"/>
        <v>472332.01903915138</v>
      </c>
      <c r="J46" s="11">
        <f t="shared" si="5"/>
        <v>1660092.446148891</v>
      </c>
      <c r="L46" s="43"/>
    </row>
    <row r="47" spans="2:12" x14ac:dyDescent="0.25">
      <c r="B47" s="8" t="s">
        <v>32</v>
      </c>
      <c r="C47" s="9">
        <v>38</v>
      </c>
      <c r="D47" s="41">
        <v>658155.69913211185</v>
      </c>
      <c r="E47" s="40">
        <f t="shared" si="0"/>
        <v>526524.55930568953</v>
      </c>
      <c r="F47" s="10">
        <f t="shared" si="1"/>
        <v>1184680.2584378014</v>
      </c>
      <c r="G47" s="40">
        <f t="shared" si="2"/>
        <v>947744.20675024111</v>
      </c>
      <c r="H47" s="10">
        <f t="shared" si="3"/>
        <v>2132424.4651880423</v>
      </c>
      <c r="I47" s="25">
        <f t="shared" si="4"/>
        <v>472332.01903915138</v>
      </c>
      <c r="J47" s="11">
        <f t="shared" si="5"/>
        <v>1660092.446148891</v>
      </c>
      <c r="L47" s="43"/>
    </row>
    <row r="48" spans="2:12" x14ac:dyDescent="0.25">
      <c r="B48" s="8" t="s">
        <v>71</v>
      </c>
      <c r="C48" s="9">
        <v>38</v>
      </c>
      <c r="D48" s="41">
        <v>658155.69913211185</v>
      </c>
      <c r="E48" s="40">
        <f t="shared" si="0"/>
        <v>526524.55930568953</v>
      </c>
      <c r="F48" s="10">
        <f t="shared" si="1"/>
        <v>1184680.2584378014</v>
      </c>
      <c r="G48" s="40">
        <f t="shared" si="2"/>
        <v>947744.20675024111</v>
      </c>
      <c r="H48" s="10">
        <f t="shared" si="3"/>
        <v>2132424.4651880423</v>
      </c>
      <c r="I48" s="25">
        <f t="shared" si="4"/>
        <v>472332.01903915138</v>
      </c>
      <c r="J48" s="11">
        <f t="shared" si="5"/>
        <v>1660092.446148891</v>
      </c>
      <c r="L48" s="43"/>
    </row>
    <row r="49" spans="2:12" x14ac:dyDescent="0.25">
      <c r="B49" s="8" t="s">
        <v>33</v>
      </c>
      <c r="C49" s="9">
        <v>38</v>
      </c>
      <c r="D49" s="41">
        <v>658155.69913211185</v>
      </c>
      <c r="E49" s="40">
        <f t="shared" si="0"/>
        <v>526524.55930568953</v>
      </c>
      <c r="F49" s="10">
        <f t="shared" si="1"/>
        <v>1184680.2584378014</v>
      </c>
      <c r="G49" s="40">
        <f t="shared" si="2"/>
        <v>947744.20675024111</v>
      </c>
      <c r="H49" s="10">
        <f t="shared" si="3"/>
        <v>2132424.4651880423</v>
      </c>
      <c r="I49" s="25">
        <f t="shared" si="4"/>
        <v>472332.01903915138</v>
      </c>
      <c r="J49" s="11">
        <f t="shared" si="5"/>
        <v>1660092.446148891</v>
      </c>
      <c r="L49" s="43"/>
    </row>
    <row r="50" spans="2:12" x14ac:dyDescent="0.25">
      <c r="B50" s="8" t="s">
        <v>72</v>
      </c>
      <c r="C50" s="9">
        <v>38</v>
      </c>
      <c r="D50" s="41">
        <v>658155.69913211185</v>
      </c>
      <c r="E50" s="40">
        <f t="shared" si="0"/>
        <v>526524.55930568953</v>
      </c>
      <c r="F50" s="10">
        <f t="shared" si="1"/>
        <v>1184680.2584378014</v>
      </c>
      <c r="G50" s="40">
        <f t="shared" si="2"/>
        <v>947744.20675024111</v>
      </c>
      <c r="H50" s="10">
        <f t="shared" si="3"/>
        <v>2132424.4651880423</v>
      </c>
      <c r="I50" s="25">
        <f t="shared" si="4"/>
        <v>472332.01903915138</v>
      </c>
      <c r="J50" s="11">
        <f t="shared" si="5"/>
        <v>1660092.446148891</v>
      </c>
      <c r="L50" s="43"/>
    </row>
    <row r="51" spans="2:12" x14ac:dyDescent="0.25">
      <c r="B51" s="8" t="s">
        <v>34</v>
      </c>
      <c r="C51" s="9">
        <v>38</v>
      </c>
      <c r="D51" s="41">
        <v>658155.69913211185</v>
      </c>
      <c r="E51" s="40">
        <f t="shared" si="0"/>
        <v>526524.55930568953</v>
      </c>
      <c r="F51" s="10">
        <f t="shared" si="1"/>
        <v>1184680.2584378014</v>
      </c>
      <c r="G51" s="40">
        <f t="shared" si="2"/>
        <v>947744.20675024111</v>
      </c>
      <c r="H51" s="10">
        <f t="shared" si="3"/>
        <v>2132424.4651880423</v>
      </c>
      <c r="I51" s="25">
        <f t="shared" si="4"/>
        <v>472332.01903915138</v>
      </c>
      <c r="J51" s="11">
        <f t="shared" si="5"/>
        <v>1660092.446148891</v>
      </c>
      <c r="L51" s="43"/>
    </row>
    <row r="52" spans="2:12" x14ac:dyDescent="0.25">
      <c r="B52" s="8" t="s">
        <v>35</v>
      </c>
      <c r="C52" s="9">
        <v>38</v>
      </c>
      <c r="D52" s="41">
        <v>658155.69913211185</v>
      </c>
      <c r="E52" s="40">
        <f t="shared" si="0"/>
        <v>526524.55930568953</v>
      </c>
      <c r="F52" s="10">
        <f t="shared" si="1"/>
        <v>1184680.2584378014</v>
      </c>
      <c r="G52" s="40">
        <f t="shared" si="2"/>
        <v>947744.20675024111</v>
      </c>
      <c r="H52" s="10">
        <f t="shared" si="3"/>
        <v>2132424.4651880423</v>
      </c>
      <c r="I52" s="25">
        <f t="shared" si="4"/>
        <v>472332.01903915138</v>
      </c>
      <c r="J52" s="11">
        <f t="shared" si="5"/>
        <v>1660092.446148891</v>
      </c>
      <c r="L52" s="43"/>
    </row>
    <row r="53" spans="2:12" x14ac:dyDescent="0.25">
      <c r="B53" s="8" t="s">
        <v>36</v>
      </c>
      <c r="C53" s="9">
        <v>38</v>
      </c>
      <c r="D53" s="41">
        <v>658155.69913211185</v>
      </c>
      <c r="E53" s="40">
        <f t="shared" si="0"/>
        <v>526524.55930568953</v>
      </c>
      <c r="F53" s="10">
        <f t="shared" si="1"/>
        <v>1184680.2584378014</v>
      </c>
      <c r="G53" s="40">
        <f t="shared" si="2"/>
        <v>947744.20675024111</v>
      </c>
      <c r="H53" s="10">
        <f t="shared" si="3"/>
        <v>2132424.4651880423</v>
      </c>
      <c r="I53" s="25">
        <f t="shared" si="4"/>
        <v>472332.01903915138</v>
      </c>
      <c r="J53" s="11">
        <f t="shared" si="5"/>
        <v>1660092.446148891</v>
      </c>
      <c r="L53" s="43"/>
    </row>
    <row r="54" spans="2:12" x14ac:dyDescent="0.25">
      <c r="B54" s="8" t="s">
        <v>73</v>
      </c>
      <c r="C54" s="9">
        <v>38</v>
      </c>
      <c r="D54" s="41">
        <v>658155.69913211185</v>
      </c>
      <c r="E54" s="40">
        <f t="shared" si="0"/>
        <v>526524.55930568953</v>
      </c>
      <c r="F54" s="10">
        <f t="shared" si="1"/>
        <v>1184680.2584378014</v>
      </c>
      <c r="G54" s="40">
        <f t="shared" si="2"/>
        <v>947744.20675024111</v>
      </c>
      <c r="H54" s="10">
        <f t="shared" si="3"/>
        <v>2132424.4651880423</v>
      </c>
      <c r="I54" s="25">
        <f t="shared" si="4"/>
        <v>472332.01903915138</v>
      </c>
      <c r="J54" s="11">
        <f t="shared" si="5"/>
        <v>1660092.446148891</v>
      </c>
      <c r="L54" s="43"/>
    </row>
    <row r="55" spans="2:12" x14ac:dyDescent="0.25">
      <c r="B55" s="8" t="s">
        <v>74</v>
      </c>
      <c r="C55" s="9">
        <v>38</v>
      </c>
      <c r="D55" s="41">
        <v>658155.69913211185</v>
      </c>
      <c r="E55" s="40">
        <f t="shared" si="0"/>
        <v>526524.55930568953</v>
      </c>
      <c r="F55" s="10">
        <f t="shared" si="1"/>
        <v>1184680.2584378014</v>
      </c>
      <c r="G55" s="40">
        <f t="shared" si="2"/>
        <v>947744.20675024111</v>
      </c>
      <c r="H55" s="10">
        <f t="shared" si="3"/>
        <v>2132424.4651880423</v>
      </c>
      <c r="I55" s="25">
        <f t="shared" si="4"/>
        <v>472332.01903915138</v>
      </c>
      <c r="J55" s="11">
        <f t="shared" si="5"/>
        <v>1660092.446148891</v>
      </c>
      <c r="L55" s="43"/>
    </row>
    <row r="56" spans="2:12" x14ac:dyDescent="0.25">
      <c r="B56" s="8" t="s">
        <v>37</v>
      </c>
      <c r="C56" s="9">
        <v>39</v>
      </c>
      <c r="D56" s="41">
        <v>589744.35872709751</v>
      </c>
      <c r="E56" s="40">
        <f t="shared" si="0"/>
        <v>471795.48698167806</v>
      </c>
      <c r="F56" s="10">
        <f t="shared" si="1"/>
        <v>1061539.8457087756</v>
      </c>
      <c r="G56" s="40">
        <f t="shared" si="2"/>
        <v>849231.87656702055</v>
      </c>
      <c r="H56" s="10">
        <f t="shared" si="3"/>
        <v>1910771.7222757961</v>
      </c>
      <c r="I56" s="25">
        <f t="shared" si="4"/>
        <v>423235.93648408883</v>
      </c>
      <c r="J56" s="11">
        <f t="shared" si="5"/>
        <v>1487535.7857917072</v>
      </c>
      <c r="L56" s="43"/>
    </row>
    <row r="57" spans="2:12" x14ac:dyDescent="0.25">
      <c r="B57" s="8" t="s">
        <v>75</v>
      </c>
      <c r="C57" s="9">
        <v>39</v>
      </c>
      <c r="D57" s="41">
        <v>589744.35872709751</v>
      </c>
      <c r="E57" s="40">
        <f t="shared" si="0"/>
        <v>471795.48698167806</v>
      </c>
      <c r="F57" s="10">
        <f t="shared" si="1"/>
        <v>1061539.8457087756</v>
      </c>
      <c r="G57" s="40">
        <f t="shared" si="2"/>
        <v>849231.87656702055</v>
      </c>
      <c r="H57" s="10">
        <f t="shared" si="3"/>
        <v>1910771.7222757961</v>
      </c>
      <c r="I57" s="25">
        <f t="shared" si="4"/>
        <v>423235.93648408883</v>
      </c>
      <c r="J57" s="11">
        <f t="shared" si="5"/>
        <v>1487535.7857917072</v>
      </c>
      <c r="L57" s="43"/>
    </row>
    <row r="58" spans="2:12" x14ac:dyDescent="0.25">
      <c r="B58" s="20" t="s">
        <v>42</v>
      </c>
      <c r="C58" s="17">
        <v>40</v>
      </c>
      <c r="D58" s="41">
        <v>577949.46962391515</v>
      </c>
      <c r="E58" s="40">
        <f t="shared" si="0"/>
        <v>462359.57569913217</v>
      </c>
      <c r="F58" s="18">
        <f t="shared" si="1"/>
        <v>1040309.0453230473</v>
      </c>
      <c r="G58" s="40">
        <f t="shared" si="2"/>
        <v>832247.23625843786</v>
      </c>
      <c r="H58" s="18">
        <f t="shared" si="3"/>
        <v>1872556.2815814852</v>
      </c>
      <c r="I58" s="25">
        <f t="shared" si="4"/>
        <v>414771.21637029899</v>
      </c>
      <c r="J58" s="21">
        <f t="shared" si="5"/>
        <v>1457785.0652111862</v>
      </c>
      <c r="L58" s="43"/>
    </row>
    <row r="59" spans="2:12" x14ac:dyDescent="0.25">
      <c r="B59" s="8" t="s">
        <v>39</v>
      </c>
      <c r="C59" s="9">
        <v>40</v>
      </c>
      <c r="D59" s="41">
        <v>577949.46962391515</v>
      </c>
      <c r="E59" s="40">
        <f t="shared" si="0"/>
        <v>462359.57569913217</v>
      </c>
      <c r="F59" s="10">
        <f t="shared" si="1"/>
        <v>1040309.0453230473</v>
      </c>
      <c r="G59" s="40">
        <f t="shared" si="2"/>
        <v>832247.23625843786</v>
      </c>
      <c r="H59" s="10">
        <f t="shared" si="3"/>
        <v>1872556.2815814852</v>
      </c>
      <c r="I59" s="25">
        <f t="shared" si="4"/>
        <v>414771.21637029899</v>
      </c>
      <c r="J59" s="11">
        <f t="shared" si="5"/>
        <v>1457785.0652111862</v>
      </c>
      <c r="L59" s="43"/>
    </row>
    <row r="60" spans="2:12" x14ac:dyDescent="0.25">
      <c r="B60" s="8" t="s">
        <v>40</v>
      </c>
      <c r="C60" s="9">
        <v>40</v>
      </c>
      <c r="D60" s="41">
        <v>577949.46962391515</v>
      </c>
      <c r="E60" s="40">
        <f t="shared" si="0"/>
        <v>462359.57569913217</v>
      </c>
      <c r="F60" s="10">
        <f t="shared" ref="F60" si="8">+D60+E60</f>
        <v>1040309.0453230473</v>
      </c>
      <c r="G60" s="40">
        <f t="shared" si="2"/>
        <v>832247.23625843786</v>
      </c>
      <c r="H60" s="10">
        <f t="shared" ref="H60" si="9">+F60+G60</f>
        <v>1872556.2815814852</v>
      </c>
      <c r="I60" s="25">
        <f t="shared" si="4"/>
        <v>414771.21637029899</v>
      </c>
      <c r="J60" s="11">
        <f t="shared" si="5"/>
        <v>1457785.0652111862</v>
      </c>
      <c r="L60" s="43"/>
    </row>
    <row r="61" spans="2:12" x14ac:dyDescent="0.25">
      <c r="B61" s="8" t="s">
        <v>41</v>
      </c>
      <c r="C61" s="9">
        <v>40</v>
      </c>
      <c r="D61" s="41">
        <v>577949.46962391515</v>
      </c>
      <c r="E61" s="40">
        <f t="shared" si="0"/>
        <v>462359.57569913217</v>
      </c>
      <c r="F61" s="10">
        <f t="shared" si="1"/>
        <v>1040309.0453230473</v>
      </c>
      <c r="G61" s="40">
        <f t="shared" si="2"/>
        <v>832247.23625843786</v>
      </c>
      <c r="H61" s="10">
        <f t="shared" si="3"/>
        <v>1872556.2815814852</v>
      </c>
      <c r="I61" s="25">
        <f t="shared" si="4"/>
        <v>414771.21637029899</v>
      </c>
      <c r="J61" s="11">
        <f t="shared" si="5"/>
        <v>1457785.0652111862</v>
      </c>
      <c r="L61" s="43"/>
    </row>
    <row r="62" spans="2:12" x14ac:dyDescent="0.25">
      <c r="B62" s="8" t="s">
        <v>38</v>
      </c>
      <c r="C62" s="9">
        <v>40</v>
      </c>
      <c r="D62" s="41">
        <v>577949.46962391515</v>
      </c>
      <c r="E62" s="40">
        <f t="shared" si="0"/>
        <v>462359.57569913217</v>
      </c>
      <c r="F62" s="10">
        <f t="shared" si="1"/>
        <v>1040309.0453230473</v>
      </c>
      <c r="G62" s="40">
        <f t="shared" si="2"/>
        <v>832247.23625843786</v>
      </c>
      <c r="H62" s="10">
        <f t="shared" si="3"/>
        <v>1872556.2815814852</v>
      </c>
      <c r="I62" s="25">
        <f t="shared" si="4"/>
        <v>414771.21637029899</v>
      </c>
      <c r="J62" s="11">
        <f t="shared" si="5"/>
        <v>1457785.0652111862</v>
      </c>
      <c r="L62" s="43"/>
    </row>
    <row r="63" spans="2:12" x14ac:dyDescent="0.25">
      <c r="B63" s="8" t="s">
        <v>43</v>
      </c>
      <c r="C63" s="9">
        <v>40</v>
      </c>
      <c r="D63" s="41">
        <v>577949.46962391515</v>
      </c>
      <c r="E63" s="40">
        <f t="shared" si="0"/>
        <v>462359.57569913217</v>
      </c>
      <c r="F63" s="10">
        <f t="shared" si="1"/>
        <v>1040309.0453230473</v>
      </c>
      <c r="G63" s="40">
        <f t="shared" si="2"/>
        <v>832247.23625843786</v>
      </c>
      <c r="H63" s="10">
        <f t="shared" si="3"/>
        <v>1872556.2815814852</v>
      </c>
      <c r="I63" s="25">
        <f t="shared" si="4"/>
        <v>414771.21637029899</v>
      </c>
      <c r="J63" s="11">
        <f t="shared" si="5"/>
        <v>1457785.0652111862</v>
      </c>
      <c r="L63" s="43"/>
    </row>
    <row r="64" spans="2:12" x14ac:dyDescent="0.25">
      <c r="B64" s="8" t="s">
        <v>44</v>
      </c>
      <c r="C64" s="9">
        <v>40</v>
      </c>
      <c r="D64" s="41">
        <v>577949.46962391515</v>
      </c>
      <c r="E64" s="40">
        <f t="shared" si="0"/>
        <v>462359.57569913217</v>
      </c>
      <c r="F64" s="10">
        <f t="shared" si="1"/>
        <v>1040309.0453230473</v>
      </c>
      <c r="G64" s="40">
        <f t="shared" si="2"/>
        <v>832247.23625843786</v>
      </c>
      <c r="H64" s="10">
        <f t="shared" si="3"/>
        <v>1872556.2815814852</v>
      </c>
      <c r="I64" s="25">
        <f t="shared" si="4"/>
        <v>414771.21637029899</v>
      </c>
      <c r="J64" s="11">
        <f t="shared" si="5"/>
        <v>1457785.0652111862</v>
      </c>
      <c r="L64" s="43"/>
    </row>
    <row r="65" spans="2:12" x14ac:dyDescent="0.25">
      <c r="B65" s="8" t="s">
        <v>76</v>
      </c>
      <c r="C65" s="9">
        <v>40</v>
      </c>
      <c r="D65" s="41">
        <v>577949.46962391515</v>
      </c>
      <c r="E65" s="40">
        <f t="shared" si="0"/>
        <v>462359.57569913217</v>
      </c>
      <c r="F65" s="10">
        <f t="shared" si="1"/>
        <v>1040309.0453230473</v>
      </c>
      <c r="G65" s="40">
        <f t="shared" si="2"/>
        <v>832247.23625843786</v>
      </c>
      <c r="H65" s="10">
        <f t="shared" si="3"/>
        <v>1872556.2815814852</v>
      </c>
      <c r="I65" s="25">
        <f t="shared" si="4"/>
        <v>414771.21637029899</v>
      </c>
      <c r="J65" s="11">
        <f t="shared" si="5"/>
        <v>1457785.0652111862</v>
      </c>
      <c r="L65" s="43"/>
    </row>
    <row r="66" spans="2:12" x14ac:dyDescent="0.25">
      <c r="B66" s="8" t="s">
        <v>45</v>
      </c>
      <c r="C66" s="9">
        <v>40</v>
      </c>
      <c r="D66" s="41">
        <v>577949.46962391515</v>
      </c>
      <c r="E66" s="40">
        <f t="shared" si="0"/>
        <v>462359.57569913217</v>
      </c>
      <c r="F66" s="10">
        <f t="shared" si="1"/>
        <v>1040309.0453230473</v>
      </c>
      <c r="G66" s="40">
        <f t="shared" si="2"/>
        <v>832247.23625843786</v>
      </c>
      <c r="H66" s="10">
        <f t="shared" si="3"/>
        <v>1872556.2815814852</v>
      </c>
      <c r="I66" s="25">
        <f t="shared" si="4"/>
        <v>414771.21637029899</v>
      </c>
      <c r="J66" s="11">
        <f t="shared" si="5"/>
        <v>1457785.0652111862</v>
      </c>
      <c r="L66" s="43"/>
    </row>
    <row r="67" spans="2:12" x14ac:dyDescent="0.25">
      <c r="B67" s="8" t="s">
        <v>46</v>
      </c>
      <c r="C67" s="9">
        <v>40</v>
      </c>
      <c r="D67" s="41">
        <v>577949.46962391515</v>
      </c>
      <c r="E67" s="40">
        <f t="shared" si="0"/>
        <v>462359.57569913217</v>
      </c>
      <c r="F67" s="10">
        <f t="shared" si="1"/>
        <v>1040309.0453230473</v>
      </c>
      <c r="G67" s="40">
        <f t="shared" si="2"/>
        <v>832247.23625843786</v>
      </c>
      <c r="H67" s="10">
        <f t="shared" si="3"/>
        <v>1872556.2815814852</v>
      </c>
      <c r="I67" s="25">
        <f t="shared" si="4"/>
        <v>414771.21637029899</v>
      </c>
      <c r="J67" s="11">
        <f t="shared" si="5"/>
        <v>1457785.0652111862</v>
      </c>
      <c r="L67" s="43"/>
    </row>
    <row r="68" spans="2:12" x14ac:dyDescent="0.25">
      <c r="B68" s="8" t="s">
        <v>77</v>
      </c>
      <c r="C68" s="9">
        <v>40</v>
      </c>
      <c r="D68" s="41">
        <v>577949.46962391515</v>
      </c>
      <c r="E68" s="40">
        <f t="shared" si="0"/>
        <v>462359.57569913217</v>
      </c>
      <c r="F68" s="10">
        <f t="shared" si="1"/>
        <v>1040309.0453230473</v>
      </c>
      <c r="G68" s="40">
        <f t="shared" si="2"/>
        <v>832247.23625843786</v>
      </c>
      <c r="H68" s="10">
        <f t="shared" si="3"/>
        <v>1872556.2815814852</v>
      </c>
      <c r="I68" s="25">
        <f t="shared" si="4"/>
        <v>414771.21637029899</v>
      </c>
      <c r="J68" s="11">
        <f t="shared" si="5"/>
        <v>1457785.0652111862</v>
      </c>
      <c r="L68" s="43"/>
    </row>
    <row r="69" spans="2:12" x14ac:dyDescent="0.25">
      <c r="B69" s="8" t="s">
        <v>47</v>
      </c>
      <c r="C69" s="9">
        <v>41</v>
      </c>
      <c r="D69" s="41">
        <v>537845.85342333664</v>
      </c>
      <c r="E69" s="40">
        <f t="shared" si="0"/>
        <v>430276.68273866933</v>
      </c>
      <c r="F69" s="10">
        <f t="shared" si="1"/>
        <v>968122.53616200597</v>
      </c>
      <c r="G69" s="40">
        <f t="shared" si="2"/>
        <v>774498.0289296048</v>
      </c>
      <c r="H69" s="10">
        <f t="shared" si="3"/>
        <v>1742620.5650916109</v>
      </c>
      <c r="I69" s="25">
        <f t="shared" si="4"/>
        <v>385990.45516779181</v>
      </c>
      <c r="J69" s="11">
        <f t="shared" si="5"/>
        <v>1356630.1099238191</v>
      </c>
      <c r="L69" s="43"/>
    </row>
    <row r="70" spans="2:12" x14ac:dyDescent="0.25">
      <c r="B70" s="8" t="s">
        <v>61</v>
      </c>
      <c r="C70" s="9">
        <v>41</v>
      </c>
      <c r="D70" s="41">
        <v>537845.85342333664</v>
      </c>
      <c r="E70" s="40">
        <f t="shared" si="0"/>
        <v>430276.68273866933</v>
      </c>
      <c r="F70" s="10">
        <f t="shared" si="1"/>
        <v>968122.53616200597</v>
      </c>
      <c r="G70" s="40">
        <f t="shared" si="2"/>
        <v>774498.0289296048</v>
      </c>
      <c r="H70" s="10">
        <f t="shared" si="3"/>
        <v>1742620.5650916109</v>
      </c>
      <c r="I70" s="25">
        <f t="shared" si="4"/>
        <v>385990.45516779181</v>
      </c>
      <c r="J70" s="11">
        <f t="shared" si="5"/>
        <v>1356630.1099238191</v>
      </c>
      <c r="L70" s="43"/>
    </row>
    <row r="71" spans="2:12" x14ac:dyDescent="0.25">
      <c r="B71" s="8" t="s">
        <v>48</v>
      </c>
      <c r="C71" s="9">
        <v>41</v>
      </c>
      <c r="D71" s="41">
        <v>537845.85342333664</v>
      </c>
      <c r="E71" s="40">
        <f t="shared" si="0"/>
        <v>430276.68273866933</v>
      </c>
      <c r="F71" s="10">
        <f t="shared" si="1"/>
        <v>968122.53616200597</v>
      </c>
      <c r="G71" s="40">
        <f t="shared" si="2"/>
        <v>774498.0289296048</v>
      </c>
      <c r="H71" s="10">
        <f t="shared" si="3"/>
        <v>1742620.5650916109</v>
      </c>
      <c r="I71" s="25">
        <f t="shared" si="4"/>
        <v>385990.45516779181</v>
      </c>
      <c r="J71" s="11">
        <f t="shared" ref="J71:J80" si="10">+H71-I71</f>
        <v>1356630.1099238191</v>
      </c>
      <c r="L71" s="43"/>
    </row>
    <row r="72" spans="2:12" x14ac:dyDescent="0.25">
      <c r="B72" s="8" t="s">
        <v>49</v>
      </c>
      <c r="C72" s="9">
        <v>41</v>
      </c>
      <c r="D72" s="41">
        <v>537845.85342333664</v>
      </c>
      <c r="E72" s="40">
        <f t="shared" ref="E72:E80" si="11">+D72*0.8</f>
        <v>430276.68273866933</v>
      </c>
      <c r="F72" s="10">
        <f t="shared" ref="F72:F79" si="12">+D72+E72</f>
        <v>968122.53616200597</v>
      </c>
      <c r="G72" s="40">
        <f t="shared" ref="G72:G80" si="13">+F72*0.8</f>
        <v>774498.0289296048</v>
      </c>
      <c r="H72" s="10">
        <f t="shared" ref="H72:H80" si="14">+F72+G72</f>
        <v>1742620.5650916109</v>
      </c>
      <c r="I72" s="25">
        <f t="shared" ref="I72:I80" si="15">+H72*0.2215</f>
        <v>385990.45516779181</v>
      </c>
      <c r="J72" s="11">
        <f t="shared" si="10"/>
        <v>1356630.1099238191</v>
      </c>
      <c r="L72" s="43"/>
    </row>
    <row r="73" spans="2:12" x14ac:dyDescent="0.25">
      <c r="B73" s="8" t="s">
        <v>50</v>
      </c>
      <c r="C73" s="9">
        <v>41</v>
      </c>
      <c r="D73" s="41">
        <v>537845.85342333664</v>
      </c>
      <c r="E73" s="40">
        <f t="shared" si="11"/>
        <v>430276.68273866933</v>
      </c>
      <c r="F73" s="10">
        <f t="shared" si="12"/>
        <v>968122.53616200597</v>
      </c>
      <c r="G73" s="40">
        <f t="shared" si="13"/>
        <v>774498.0289296048</v>
      </c>
      <c r="H73" s="10">
        <f t="shared" si="14"/>
        <v>1742620.5650916109</v>
      </c>
      <c r="I73" s="25">
        <f t="shared" si="15"/>
        <v>385990.45516779181</v>
      </c>
      <c r="J73" s="11">
        <f t="shared" si="10"/>
        <v>1356630.1099238191</v>
      </c>
      <c r="L73" s="43"/>
    </row>
    <row r="74" spans="2:12" x14ac:dyDescent="0.25">
      <c r="B74" s="8" t="s">
        <v>51</v>
      </c>
      <c r="C74" s="9">
        <v>41</v>
      </c>
      <c r="D74" s="41">
        <v>537845.85342333664</v>
      </c>
      <c r="E74" s="40">
        <f t="shared" si="11"/>
        <v>430276.68273866933</v>
      </c>
      <c r="F74" s="10">
        <f t="shared" si="12"/>
        <v>968122.53616200597</v>
      </c>
      <c r="G74" s="40">
        <f t="shared" si="13"/>
        <v>774498.0289296048</v>
      </c>
      <c r="H74" s="10">
        <f t="shared" si="14"/>
        <v>1742620.5650916109</v>
      </c>
      <c r="I74" s="25">
        <f t="shared" si="15"/>
        <v>385990.45516779181</v>
      </c>
      <c r="J74" s="11">
        <f t="shared" si="10"/>
        <v>1356630.1099238191</v>
      </c>
      <c r="L74" s="43"/>
    </row>
    <row r="75" spans="2:12" x14ac:dyDescent="0.25">
      <c r="B75" s="8" t="s">
        <v>52</v>
      </c>
      <c r="C75" s="9">
        <v>42</v>
      </c>
      <c r="D75" s="41">
        <v>490667.30954676954</v>
      </c>
      <c r="E75" s="40">
        <f t="shared" si="11"/>
        <v>392533.84763741563</v>
      </c>
      <c r="F75" s="10">
        <f>+D75+E75</f>
        <v>883201.15718418523</v>
      </c>
      <c r="G75" s="40">
        <f t="shared" si="13"/>
        <v>706560.92574734823</v>
      </c>
      <c r="H75" s="10">
        <f t="shared" si="14"/>
        <v>1589762.0829315335</v>
      </c>
      <c r="I75" s="25">
        <f t="shared" si="15"/>
        <v>352132.30136933469</v>
      </c>
      <c r="J75" s="11">
        <f t="shared" si="10"/>
        <v>1237629.7815621989</v>
      </c>
      <c r="L75" s="43"/>
    </row>
    <row r="76" spans="2:12" x14ac:dyDescent="0.25">
      <c r="B76" s="20" t="s">
        <v>53</v>
      </c>
      <c r="C76" s="17">
        <v>43</v>
      </c>
      <c r="D76" s="41">
        <v>436410.81967213121</v>
      </c>
      <c r="E76" s="40">
        <f t="shared" si="11"/>
        <v>349128.655737705</v>
      </c>
      <c r="F76" s="18">
        <f t="shared" si="12"/>
        <v>785539.47540983628</v>
      </c>
      <c r="G76" s="40">
        <f t="shared" si="13"/>
        <v>628431.58032786904</v>
      </c>
      <c r="H76" s="18">
        <f t="shared" si="14"/>
        <v>1413971.0557377054</v>
      </c>
      <c r="I76" s="25">
        <f t="shared" si="15"/>
        <v>313194.58884590177</v>
      </c>
      <c r="J76" s="21">
        <f t="shared" si="10"/>
        <v>1100776.4668918038</v>
      </c>
      <c r="L76" s="43"/>
    </row>
    <row r="77" spans="2:12" x14ac:dyDescent="0.25">
      <c r="B77" s="8" t="s">
        <v>54</v>
      </c>
      <c r="C77" s="9">
        <v>43</v>
      </c>
      <c r="D77" s="41">
        <v>436410.81967213121</v>
      </c>
      <c r="E77" s="40">
        <f t="shared" si="11"/>
        <v>349128.655737705</v>
      </c>
      <c r="F77" s="10">
        <f t="shared" si="12"/>
        <v>785539.47540983628</v>
      </c>
      <c r="G77" s="40">
        <f t="shared" si="13"/>
        <v>628431.58032786904</v>
      </c>
      <c r="H77" s="10">
        <f t="shared" si="14"/>
        <v>1413971.0557377054</v>
      </c>
      <c r="I77" s="25">
        <f t="shared" si="15"/>
        <v>313194.58884590177</v>
      </c>
      <c r="J77" s="11">
        <f t="shared" si="10"/>
        <v>1100776.4668918038</v>
      </c>
      <c r="L77" s="43"/>
    </row>
    <row r="78" spans="2:12" x14ac:dyDescent="0.25">
      <c r="B78" s="8" t="s">
        <v>55</v>
      </c>
      <c r="C78" s="9">
        <v>44</v>
      </c>
      <c r="D78" s="41">
        <v>401026.06557377055</v>
      </c>
      <c r="E78" s="40">
        <f t="shared" si="11"/>
        <v>320820.85245901649</v>
      </c>
      <c r="F78" s="10">
        <f t="shared" si="12"/>
        <v>721846.91803278704</v>
      </c>
      <c r="G78" s="40">
        <f t="shared" si="13"/>
        <v>577477.53442622966</v>
      </c>
      <c r="H78" s="10">
        <f t="shared" si="14"/>
        <v>1299324.4524590168</v>
      </c>
      <c r="I78" s="25">
        <f t="shared" si="15"/>
        <v>287800.3662196722</v>
      </c>
      <c r="J78" s="11">
        <f t="shared" si="10"/>
        <v>1011524.0862393447</v>
      </c>
      <c r="L78" s="43"/>
    </row>
    <row r="79" spans="2:12" x14ac:dyDescent="0.25">
      <c r="B79" s="8" t="s">
        <v>56</v>
      </c>
      <c r="C79" s="9">
        <v>44</v>
      </c>
      <c r="D79" s="41">
        <v>401026.06557377055</v>
      </c>
      <c r="E79" s="40">
        <f t="shared" si="11"/>
        <v>320820.85245901649</v>
      </c>
      <c r="F79" s="10">
        <f t="shared" si="12"/>
        <v>721846.91803278704</v>
      </c>
      <c r="G79" s="40">
        <f t="shared" si="13"/>
        <v>577477.53442622966</v>
      </c>
      <c r="H79" s="10">
        <f t="shared" si="14"/>
        <v>1299324.4524590168</v>
      </c>
      <c r="I79" s="25">
        <f t="shared" si="15"/>
        <v>287800.3662196722</v>
      </c>
      <c r="J79" s="11">
        <f t="shared" si="10"/>
        <v>1011524.0862393447</v>
      </c>
      <c r="L79" s="43"/>
    </row>
    <row r="80" spans="2:12" ht="15.75" thickBot="1" x14ac:dyDescent="0.3">
      <c r="B80" s="22" t="s">
        <v>79</v>
      </c>
      <c r="C80" s="12">
        <v>45</v>
      </c>
      <c r="D80" s="41">
        <v>365641.50433944073</v>
      </c>
      <c r="E80" s="40">
        <f t="shared" si="11"/>
        <v>292513.20347155258</v>
      </c>
      <c r="F80" s="13">
        <f>+D80+E80</f>
        <v>658154.70781099331</v>
      </c>
      <c r="G80" s="40">
        <f t="shared" si="13"/>
        <v>526523.76624879462</v>
      </c>
      <c r="H80" s="13">
        <f t="shared" si="14"/>
        <v>1184678.474059788</v>
      </c>
      <c r="I80" s="25">
        <f t="shared" si="15"/>
        <v>262406.28200424305</v>
      </c>
      <c r="J80" s="14">
        <f t="shared" si="10"/>
        <v>922272.19205554505</v>
      </c>
      <c r="L80" s="43"/>
    </row>
    <row r="82" spans="2:10" x14ac:dyDescent="0.25">
      <c r="B82" s="1" t="s">
        <v>80</v>
      </c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2" t="s">
        <v>81</v>
      </c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2" t="s">
        <v>82</v>
      </c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2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1" t="s">
        <v>83</v>
      </c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2" t="s">
        <v>84</v>
      </c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1" t="s">
        <v>87</v>
      </c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2" t="s">
        <v>85</v>
      </c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2" t="s">
        <v>86</v>
      </c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2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1" t="s">
        <v>88</v>
      </c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2" t="s">
        <v>89</v>
      </c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1" t="s">
        <v>90</v>
      </c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2" t="s">
        <v>94</v>
      </c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2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1" t="s">
        <v>91</v>
      </c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2" t="s">
        <v>92</v>
      </c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2" t="s">
        <v>93</v>
      </c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</sheetData>
  <mergeCells count="2">
    <mergeCell ref="B2:I2"/>
    <mergeCell ref="B3:H3"/>
  </mergeCells>
  <pageMargins left="1.299212598425197" right="0.70866141732283472" top="0.35433070866141736" bottom="0.35433070866141736" header="0.31496062992125984" footer="0.31496062992125984"/>
  <pageSetup paperSize="9" scale="50" orientation="portrait" r:id="rId1"/>
  <ignoredErrors>
    <ignoredError sqref="F7:F39 F40:F80 G7:G3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Lezcano</dc:creator>
  <cp:lastModifiedBy>lisandroansa</cp:lastModifiedBy>
  <cp:lastPrinted>2024-05-03T10:47:26Z</cp:lastPrinted>
  <dcterms:created xsi:type="dcterms:W3CDTF">2017-05-11T11:40:38Z</dcterms:created>
  <dcterms:modified xsi:type="dcterms:W3CDTF">2025-06-05T12:40:16Z</dcterms:modified>
</cp:coreProperties>
</file>