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65" windowWidth="17490" windowHeight="9915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E7" i="1" l="1"/>
  <c r="F7" i="1" s="1"/>
  <c r="E8" i="1"/>
  <c r="F8" i="1" s="1"/>
  <c r="G8" i="1" s="1"/>
  <c r="H8" i="1" s="1"/>
  <c r="I8" i="1" s="1"/>
  <c r="E9" i="1"/>
  <c r="F9" i="1" s="1"/>
  <c r="G9" i="1" s="1"/>
  <c r="H9" i="1" s="1"/>
  <c r="I9" i="1" s="1"/>
  <c r="E10" i="1"/>
  <c r="F10" i="1" s="1"/>
  <c r="E11" i="1"/>
  <c r="F11" i="1" s="1"/>
  <c r="E12" i="1"/>
  <c r="F12" i="1" s="1"/>
  <c r="G12" i="1" s="1"/>
  <c r="H12" i="1" s="1"/>
  <c r="I12" i="1" s="1"/>
  <c r="E13" i="1"/>
  <c r="F13" i="1" s="1"/>
  <c r="E14" i="1"/>
  <c r="F14" i="1" s="1"/>
  <c r="G14" i="1" s="1"/>
  <c r="H14" i="1" s="1"/>
  <c r="I14" i="1" s="1"/>
  <c r="E15" i="1"/>
  <c r="F15" i="1" s="1"/>
  <c r="E16" i="1"/>
  <c r="F16" i="1" s="1"/>
  <c r="G16" i="1" s="1"/>
  <c r="H16" i="1" s="1"/>
  <c r="I16" i="1" s="1"/>
  <c r="E17" i="1"/>
  <c r="F17" i="1" s="1"/>
  <c r="E18" i="1"/>
  <c r="F18" i="1" s="1"/>
  <c r="E19" i="1"/>
  <c r="F19" i="1" s="1"/>
  <c r="E20" i="1"/>
  <c r="F20" i="1" s="1"/>
  <c r="G20" i="1" s="1"/>
  <c r="H20" i="1" s="1"/>
  <c r="I20" i="1" s="1"/>
  <c r="E21" i="1"/>
  <c r="F21" i="1" s="1"/>
  <c r="E22" i="1"/>
  <c r="F22" i="1" s="1"/>
  <c r="E23" i="1"/>
  <c r="F23" i="1" s="1"/>
  <c r="E24" i="1"/>
  <c r="F24" i="1" s="1"/>
  <c r="E25" i="1"/>
  <c r="F25" i="1" s="1"/>
  <c r="E26" i="1"/>
  <c r="F26" i="1" s="1"/>
  <c r="G26" i="1" s="1"/>
  <c r="H26" i="1" s="1"/>
  <c r="I26" i="1" s="1"/>
  <c r="E27" i="1"/>
  <c r="F27" i="1" s="1"/>
  <c r="E28" i="1"/>
  <c r="F28" i="1" s="1"/>
  <c r="G28" i="1" s="1"/>
  <c r="H28" i="1" s="1"/>
  <c r="I28" i="1" s="1"/>
  <c r="E29" i="1"/>
  <c r="F29" i="1" s="1"/>
  <c r="E30" i="1"/>
  <c r="F30" i="1" s="1"/>
  <c r="E31" i="1"/>
  <c r="F31" i="1" s="1"/>
  <c r="E32" i="1"/>
  <c r="F32" i="1" s="1"/>
  <c r="G32" i="1" s="1"/>
  <c r="H32" i="1" s="1"/>
  <c r="I32" i="1" s="1"/>
  <c r="E33" i="1"/>
  <c r="F33" i="1" s="1"/>
  <c r="E34" i="1"/>
  <c r="F34" i="1" s="1"/>
  <c r="G34" i="1" s="1"/>
  <c r="H34" i="1" s="1"/>
  <c r="I34" i="1" s="1"/>
  <c r="E35" i="1"/>
  <c r="F35" i="1" s="1"/>
  <c r="E36" i="1"/>
  <c r="F36" i="1" s="1"/>
  <c r="G36" i="1" s="1"/>
  <c r="H36" i="1" s="1"/>
  <c r="I36" i="1" s="1"/>
  <c r="E37" i="1"/>
  <c r="F37" i="1" s="1"/>
  <c r="E38" i="1"/>
  <c r="F38" i="1" s="1"/>
  <c r="G38" i="1" s="1"/>
  <c r="H38" i="1" s="1"/>
  <c r="I38" i="1" s="1"/>
  <c r="E39" i="1"/>
  <c r="F39" i="1" s="1"/>
  <c r="E40" i="1"/>
  <c r="F40" i="1" s="1"/>
  <c r="G40" i="1" s="1"/>
  <c r="H40" i="1" s="1"/>
  <c r="I40" i="1" s="1"/>
  <c r="E41" i="1"/>
  <c r="F41" i="1" s="1"/>
  <c r="E42" i="1"/>
  <c r="F42" i="1" s="1"/>
  <c r="G42" i="1" s="1"/>
  <c r="H42" i="1" s="1"/>
  <c r="I42" i="1" s="1"/>
  <c r="E43" i="1"/>
  <c r="F43" i="1" s="1"/>
  <c r="E44" i="1"/>
  <c r="F44" i="1" s="1"/>
  <c r="G44" i="1" s="1"/>
  <c r="H44" i="1" s="1"/>
  <c r="I44" i="1" s="1"/>
  <c r="E45" i="1"/>
  <c r="F45" i="1" s="1"/>
  <c r="E46" i="1"/>
  <c r="F46" i="1" s="1"/>
  <c r="G46" i="1" s="1"/>
  <c r="H46" i="1" s="1"/>
  <c r="I46" i="1" s="1"/>
  <c r="E47" i="1"/>
  <c r="F47" i="1" s="1"/>
  <c r="E48" i="1"/>
  <c r="F48" i="1" s="1"/>
  <c r="G48" i="1" s="1"/>
  <c r="H48" i="1" s="1"/>
  <c r="I48" i="1" s="1"/>
  <c r="E49" i="1"/>
  <c r="F49" i="1" s="1"/>
  <c r="E50" i="1"/>
  <c r="F50" i="1" s="1"/>
  <c r="G50" i="1" s="1"/>
  <c r="H50" i="1" s="1"/>
  <c r="I50" i="1" s="1"/>
  <c r="E51" i="1"/>
  <c r="F51" i="1" s="1"/>
  <c r="E52" i="1"/>
  <c r="F52" i="1" s="1"/>
  <c r="G52" i="1" s="1"/>
  <c r="H52" i="1" s="1"/>
  <c r="I52" i="1" s="1"/>
  <c r="E53" i="1"/>
  <c r="F53" i="1" s="1"/>
  <c r="E54" i="1"/>
  <c r="F54" i="1" s="1"/>
  <c r="G54" i="1" s="1"/>
  <c r="H54" i="1" s="1"/>
  <c r="I54" i="1" s="1"/>
  <c r="E55" i="1"/>
  <c r="F55" i="1" s="1"/>
  <c r="E56" i="1"/>
  <c r="F56" i="1" s="1"/>
  <c r="G56" i="1" s="1"/>
  <c r="H56" i="1" s="1"/>
  <c r="I56" i="1" s="1"/>
  <c r="E57" i="1"/>
  <c r="F57" i="1" s="1"/>
  <c r="E58" i="1"/>
  <c r="F58" i="1" s="1"/>
  <c r="G58" i="1" s="1"/>
  <c r="H58" i="1" s="1"/>
  <c r="I58" i="1" s="1"/>
  <c r="E59" i="1"/>
  <c r="F59" i="1" s="1"/>
  <c r="E60" i="1"/>
  <c r="F60" i="1" s="1"/>
  <c r="G60" i="1" s="1"/>
  <c r="H60" i="1" s="1"/>
  <c r="I60" i="1" s="1"/>
  <c r="E61" i="1"/>
  <c r="F61" i="1" s="1"/>
  <c r="E62" i="1"/>
  <c r="F62" i="1" s="1"/>
  <c r="G62" i="1" s="1"/>
  <c r="H62" i="1" s="1"/>
  <c r="I62" i="1" s="1"/>
  <c r="E63" i="1"/>
  <c r="F63" i="1" s="1"/>
  <c r="E64" i="1"/>
  <c r="F64" i="1" s="1"/>
  <c r="G64" i="1" s="1"/>
  <c r="H64" i="1" s="1"/>
  <c r="I64" i="1" s="1"/>
  <c r="E65" i="1"/>
  <c r="F65" i="1" s="1"/>
  <c r="E66" i="1"/>
  <c r="F66" i="1" s="1"/>
  <c r="G66" i="1" s="1"/>
  <c r="H66" i="1" s="1"/>
  <c r="I66" i="1" s="1"/>
  <c r="E67" i="1"/>
  <c r="F67" i="1" s="1"/>
  <c r="E68" i="1"/>
  <c r="F68" i="1" s="1"/>
  <c r="G68" i="1" s="1"/>
  <c r="H68" i="1" s="1"/>
  <c r="I68" i="1" s="1"/>
  <c r="E69" i="1"/>
  <c r="F69" i="1" s="1"/>
  <c r="E70" i="1"/>
  <c r="F70" i="1" s="1"/>
  <c r="G70" i="1" s="1"/>
  <c r="H70" i="1" s="1"/>
  <c r="I70" i="1" s="1"/>
  <c r="E71" i="1"/>
  <c r="F71" i="1" s="1"/>
  <c r="E72" i="1"/>
  <c r="F72" i="1" s="1"/>
  <c r="G72" i="1" s="1"/>
  <c r="H72" i="1" s="1"/>
  <c r="I72" i="1" s="1"/>
  <c r="E73" i="1"/>
  <c r="F73" i="1" s="1"/>
  <c r="E74" i="1"/>
  <c r="F74" i="1" s="1"/>
  <c r="G74" i="1" s="1"/>
  <c r="H74" i="1" s="1"/>
  <c r="I74" i="1" s="1"/>
  <c r="E75" i="1"/>
  <c r="F75" i="1" s="1"/>
  <c r="E76" i="1"/>
  <c r="F76" i="1" s="1"/>
  <c r="E77" i="1"/>
  <c r="F77" i="1" s="1"/>
  <c r="G77" i="1" s="1"/>
  <c r="E78" i="1"/>
  <c r="F78" i="1" s="1"/>
  <c r="E79" i="1"/>
  <c r="F79" i="1" s="1"/>
  <c r="G79" i="1" s="1"/>
  <c r="E80" i="1"/>
  <c r="F80" i="1" s="1"/>
  <c r="G80" i="1" l="1"/>
  <c r="H80" i="1" s="1"/>
  <c r="I80" i="1" s="1"/>
  <c r="G76" i="1"/>
  <c r="H76" i="1" s="1"/>
  <c r="I76" i="1" s="1"/>
  <c r="G78" i="1"/>
  <c r="H78" i="1" s="1"/>
  <c r="I78" i="1" s="1"/>
  <c r="G75" i="1"/>
  <c r="H75" i="1" s="1"/>
  <c r="I75" i="1" s="1"/>
  <c r="G73" i="1"/>
  <c r="H73" i="1" s="1"/>
  <c r="I73" i="1" s="1"/>
  <c r="G71" i="1"/>
  <c r="H71" i="1" s="1"/>
  <c r="I71" i="1" s="1"/>
  <c r="G69" i="1"/>
  <c r="H69" i="1" s="1"/>
  <c r="I69" i="1" s="1"/>
  <c r="G67" i="1"/>
  <c r="H67" i="1" s="1"/>
  <c r="I67" i="1" s="1"/>
  <c r="G65" i="1"/>
  <c r="H65" i="1" s="1"/>
  <c r="I65" i="1" s="1"/>
  <c r="G63" i="1"/>
  <c r="H63" i="1" s="1"/>
  <c r="I63" i="1" s="1"/>
  <c r="G61" i="1"/>
  <c r="H61" i="1" s="1"/>
  <c r="I61" i="1" s="1"/>
  <c r="G59" i="1"/>
  <c r="H59" i="1" s="1"/>
  <c r="I59" i="1" s="1"/>
  <c r="G57" i="1"/>
  <c r="H57" i="1" s="1"/>
  <c r="I57" i="1" s="1"/>
  <c r="G55" i="1"/>
  <c r="H55" i="1" s="1"/>
  <c r="I55" i="1" s="1"/>
  <c r="G53" i="1"/>
  <c r="H53" i="1" s="1"/>
  <c r="I53" i="1" s="1"/>
  <c r="G51" i="1"/>
  <c r="H51" i="1" s="1"/>
  <c r="I51" i="1" s="1"/>
  <c r="G49" i="1"/>
  <c r="H49" i="1" s="1"/>
  <c r="I49" i="1" s="1"/>
  <c r="G47" i="1"/>
  <c r="H47" i="1" s="1"/>
  <c r="I47" i="1" s="1"/>
  <c r="G45" i="1"/>
  <c r="H45" i="1" s="1"/>
  <c r="I45" i="1" s="1"/>
  <c r="G43" i="1"/>
  <c r="H43" i="1" s="1"/>
  <c r="I43" i="1" s="1"/>
  <c r="G41" i="1"/>
  <c r="H41" i="1" s="1"/>
  <c r="I41" i="1" s="1"/>
  <c r="G39" i="1"/>
  <c r="H39" i="1" s="1"/>
  <c r="I39" i="1" s="1"/>
  <c r="G37" i="1"/>
  <c r="H37" i="1" s="1"/>
  <c r="I37" i="1" s="1"/>
  <c r="H79" i="1"/>
  <c r="I79" i="1" s="1"/>
  <c r="H77" i="1"/>
  <c r="I77" i="1" s="1"/>
  <c r="J74" i="1"/>
  <c r="J72" i="1"/>
  <c r="J70" i="1"/>
  <c r="J68" i="1"/>
  <c r="J66" i="1"/>
  <c r="J64" i="1"/>
  <c r="J62" i="1"/>
  <c r="J60" i="1"/>
  <c r="J58" i="1"/>
  <c r="J56" i="1"/>
  <c r="J54" i="1"/>
  <c r="J52" i="1"/>
  <c r="J50" i="1"/>
  <c r="J48" i="1"/>
  <c r="J46" i="1"/>
  <c r="J44" i="1"/>
  <c r="J42" i="1"/>
  <c r="J40" i="1"/>
  <c r="J38" i="1"/>
  <c r="J36" i="1"/>
  <c r="J34" i="1"/>
  <c r="G33" i="1"/>
  <c r="H33" i="1" s="1"/>
  <c r="I33" i="1" s="1"/>
  <c r="G30" i="1"/>
  <c r="H30" i="1" s="1"/>
  <c r="I30" i="1" s="1"/>
  <c r="J28" i="1"/>
  <c r="G27" i="1"/>
  <c r="H27" i="1" s="1"/>
  <c r="I27" i="1" s="1"/>
  <c r="G24" i="1"/>
  <c r="H24" i="1" s="1"/>
  <c r="I24" i="1" s="1"/>
  <c r="G22" i="1"/>
  <c r="H22" i="1" s="1"/>
  <c r="I22" i="1" s="1"/>
  <c r="J20" i="1"/>
  <c r="G18" i="1"/>
  <c r="H18" i="1" s="1"/>
  <c r="I18" i="1" s="1"/>
  <c r="J16" i="1"/>
  <c r="G15" i="1"/>
  <c r="H15" i="1" s="1"/>
  <c r="I15" i="1" s="1"/>
  <c r="J12" i="1"/>
  <c r="G11" i="1"/>
  <c r="H11" i="1" s="1"/>
  <c r="I11" i="1" s="1"/>
  <c r="J9" i="1"/>
  <c r="J8" i="1"/>
  <c r="G35" i="1"/>
  <c r="H35" i="1" s="1"/>
  <c r="I35" i="1" s="1"/>
  <c r="J32" i="1"/>
  <c r="G31" i="1"/>
  <c r="H31" i="1" s="1"/>
  <c r="I31" i="1" s="1"/>
  <c r="G29" i="1"/>
  <c r="H29" i="1" s="1"/>
  <c r="I29" i="1" s="1"/>
  <c r="J26" i="1"/>
  <c r="G25" i="1"/>
  <c r="H25" i="1" s="1"/>
  <c r="I25" i="1" s="1"/>
  <c r="G23" i="1"/>
  <c r="H23" i="1" s="1"/>
  <c r="I23" i="1" s="1"/>
  <c r="G21" i="1"/>
  <c r="H21" i="1" s="1"/>
  <c r="I21" i="1" s="1"/>
  <c r="G19" i="1"/>
  <c r="H19" i="1" s="1"/>
  <c r="I19" i="1" s="1"/>
  <c r="G17" i="1"/>
  <c r="H17" i="1" s="1"/>
  <c r="I17" i="1" s="1"/>
  <c r="J14" i="1"/>
  <c r="G13" i="1"/>
  <c r="H13" i="1" s="1"/>
  <c r="I13" i="1" s="1"/>
  <c r="G10" i="1"/>
  <c r="H10" i="1" s="1"/>
  <c r="I10" i="1" s="1"/>
  <c r="G7" i="1"/>
  <c r="H7" i="1" s="1"/>
  <c r="I7" i="1" s="1"/>
  <c r="J80" i="1" l="1"/>
  <c r="J76" i="1"/>
  <c r="J78" i="1"/>
  <c r="J10" i="1"/>
  <c r="J24" i="1"/>
  <c r="J30" i="1"/>
  <c r="J18" i="1"/>
  <c r="J22" i="1"/>
  <c r="J7" i="1"/>
  <c r="J13" i="1"/>
  <c r="J19" i="1"/>
  <c r="J23" i="1"/>
  <c r="J35" i="1"/>
  <c r="J15" i="1"/>
  <c r="J27" i="1"/>
  <c r="J33" i="1"/>
  <c r="J77" i="1"/>
  <c r="J37" i="1"/>
  <c r="J39" i="1"/>
  <c r="J41" i="1"/>
  <c r="J43" i="1"/>
  <c r="J45" i="1"/>
  <c r="J47" i="1"/>
  <c r="J49" i="1"/>
  <c r="J51" i="1"/>
  <c r="J53" i="1"/>
  <c r="J55" i="1"/>
  <c r="J57" i="1"/>
  <c r="J59" i="1"/>
  <c r="J61" i="1"/>
  <c r="J63" i="1"/>
  <c r="J65" i="1"/>
  <c r="J67" i="1"/>
  <c r="J69" i="1"/>
  <c r="J71" i="1"/>
  <c r="J73" i="1"/>
  <c r="J75" i="1"/>
  <c r="J17" i="1"/>
  <c r="J21" i="1"/>
  <c r="J25" i="1"/>
  <c r="J29" i="1"/>
  <c r="J31" i="1"/>
  <c r="J11" i="1"/>
  <c r="J79" i="1"/>
</calcChain>
</file>

<file path=xl/sharedStrings.xml><?xml version="1.0" encoding="utf-8"?>
<sst xmlns="http://schemas.openxmlformats.org/spreadsheetml/2006/main" count="106" uniqueCount="104">
  <si>
    <t>DENOMINACION</t>
  </si>
  <si>
    <t>CARGOS</t>
  </si>
  <si>
    <t>GOBERNADOR</t>
  </si>
  <si>
    <t>VICEGOBERNADOR</t>
  </si>
  <si>
    <t>MINISTRO</t>
  </si>
  <si>
    <t>CONTADOR GENERAL</t>
  </si>
  <si>
    <t>SECRETARIO DE LA GOBERNACION</t>
  </si>
  <si>
    <t>SECRETARIOS MINISTERIALES</t>
  </si>
  <si>
    <t>COORDINADOR GENERAL U.E.P.</t>
  </si>
  <si>
    <t>RECTOR UNIVERSIDAD AUTONOMA .E.RIOS</t>
  </si>
  <si>
    <t>PRESIDENTE DEL C.G.E.</t>
  </si>
  <si>
    <t>PRESIDENTE C.O.P.N.A.F.</t>
  </si>
  <si>
    <t>PRESIDENTE I.A.F.A.S.</t>
  </si>
  <si>
    <t>PRESIDENTE I.AP.V.</t>
  </si>
  <si>
    <t>PRESIDENTE DEL I.O.S.P.E.R.</t>
  </si>
  <si>
    <t>PRESIDENTE CAJA DE JUB.</t>
  </si>
  <si>
    <t>DIRECTOR ADMINISTRADOR D.P.V.</t>
  </si>
  <si>
    <t>PRESIDENTE C.A.F.E.S.G.</t>
  </si>
  <si>
    <t>SUBSECRETARIOS</t>
  </si>
  <si>
    <t>SUBJEFE DE POLICIA</t>
  </si>
  <si>
    <t>DIRECTOR SUB-ADMINISTRADOR D.P.V.</t>
  </si>
  <si>
    <t>VOCALES DEL I.A.F.A.S.</t>
  </si>
  <si>
    <t>VOCALES C.A.S.F.E.S.G.</t>
  </si>
  <si>
    <t>SECRETARIO GENERAL - C.G.E.</t>
  </si>
  <si>
    <t>ESCRIBANO MAYOR DE GOBIERNO</t>
  </si>
  <si>
    <t>TESORERO GENERAL</t>
  </si>
  <si>
    <t>VICEPRESIDENTE C.O.P.N.A.F.</t>
  </si>
  <si>
    <t>DIRECTORES DEL DIRECTORIO I.A.P.V.</t>
  </si>
  <si>
    <t>PRESIDENTE CO.DE.SAL.</t>
  </si>
  <si>
    <t>PRESIDENTE ENTE REG.DE REC.TERMALES</t>
  </si>
  <si>
    <t>SECRETARIO PRIVADO DEL GOBERNADOR</t>
  </si>
  <si>
    <t>ESCRIBANO MAYOR DE GOBIERNO ADJUNTO</t>
  </si>
  <si>
    <t>COORDINADOR EJECUTIVO U.E.P.</t>
  </si>
  <si>
    <t>DIRECTOR GENERAL DE INFORMACION PUBLICA</t>
  </si>
  <si>
    <t>DIRECTOR GENERAL</t>
  </si>
  <si>
    <t>PRESIDENTE DE PUERTOS</t>
  </si>
  <si>
    <t>PROSECRETARIO GENERAL - C.G.E.</t>
  </si>
  <si>
    <t>VOCALES</t>
  </si>
  <si>
    <t>VOCAL DEL FONDO DE INVERSIONES E. RIOS</t>
  </si>
  <si>
    <t>SECRETARIO LEGAL Y TECNICO MGJyE</t>
  </si>
  <si>
    <t>COORDINADOR GENERAL</t>
  </si>
  <si>
    <t>ADMINISTRADOR  ZONA FRANCA</t>
  </si>
  <si>
    <t>DIRECTOR</t>
  </si>
  <si>
    <t>DECANO</t>
  </si>
  <si>
    <t>SECRETARIO GENERAL</t>
  </si>
  <si>
    <t>SECRETARIO DE PRESIDENCIA C.P.N.A.F.</t>
  </si>
  <si>
    <t>GERENTE DEL I.O.S.P.E.R.</t>
  </si>
  <si>
    <t>SUBDIRECTORES</t>
  </si>
  <si>
    <t>COORDINADORES</t>
  </si>
  <si>
    <t>COORDINADORES ADMINISTRATIVOS</t>
  </si>
  <si>
    <t>SECRETARIO DE UNIVERIDAD</t>
  </si>
  <si>
    <t>VOCAL JURADO DE CONCURSOS Y DISCIPLINA</t>
  </si>
  <si>
    <t>SECRETARIO PRIVADO MINISTRO</t>
  </si>
  <si>
    <t>FUNCIONARIOS NO ESCALAFON. N I</t>
  </si>
  <si>
    <t>VICEDECANO DE FACULTAD</t>
  </si>
  <si>
    <t>FUNCIONARIOS NO ESCALAFON. N II</t>
  </si>
  <si>
    <t>SECRETARIO DE FACULTAD</t>
  </si>
  <si>
    <t>TOTAL</t>
  </si>
  <si>
    <t>1.- AUTORIDADES SUPERIORES.</t>
  </si>
  <si>
    <t>JEFE DE POLICIA (2)</t>
  </si>
  <si>
    <t>DIRECTOR GRAL. SERV. PENITENCIARIO (2)</t>
  </si>
  <si>
    <t>SUBDIRECTOR SERVICIO PENITENCIARIO (2)</t>
  </si>
  <si>
    <t>FISCAL DE ESTADO (3)</t>
  </si>
  <si>
    <t>FISCAL ADJUNTO (3)</t>
  </si>
  <si>
    <t>DIRECTOR EJECUTIVO A.T.E.R. (4)</t>
  </si>
  <si>
    <t>TOTAL (1)</t>
  </si>
  <si>
    <t>COORDINADOR GRAL. GOB..Y/O MINISTERIOS</t>
  </si>
  <si>
    <t>PRESIDENTE INSTITUTO PORTUARIO PROV.</t>
  </si>
  <si>
    <t>VOCALES CONSEJO GENERAL DE EDUC.</t>
  </si>
  <si>
    <t>SECRETARIO GRAL CONSEJO MAGISTR.</t>
  </si>
  <si>
    <t>PRESIDENTE INST. PROM. COOP. Y  MUT.</t>
  </si>
  <si>
    <t>REPRESENTANTE PODER EJ. CAP.FED.</t>
  </si>
  <si>
    <t>DIRECTOR DE FINANC. DE CREDITO PUBLICO</t>
  </si>
  <si>
    <t>VOCALES CONS. PROV. DEL NIÑO, AD. Y FLIA.</t>
  </si>
  <si>
    <t>VICERECTOR UNIV. AUTONOMA DE E.RIOS</t>
  </si>
  <si>
    <t>VICEPRESIDENTE ENTE REGUL. DE REC.TER.</t>
  </si>
  <si>
    <t>PRESIDENTE JURADO DE CONCURSOS Y DISC.</t>
  </si>
  <si>
    <t>VOCAL ENTE REGULADOR DE R.TERMALES</t>
  </si>
  <si>
    <t>HABER NETO</t>
  </si>
  <si>
    <t>FUNCIONARIOS NO ESCALAFON. N III</t>
  </si>
  <si>
    <t xml:space="preserve">           ' (1) A estos importes se le debe adicionar el adicional por antigüedad, en caso de corresponder en los terminos del Decr. 1053/14 MEHF</t>
  </si>
  <si>
    <t xml:space="preserve">             modificado por Decreto 2337/14 MEH y 3748/21 MEHF, consistente en una escala establecida por Decreto 3387/02 M.H, aplicable sobre</t>
  </si>
  <si>
    <t xml:space="preserve">             la sumatoria de los codigos 01,03 y 08 de cada cargo.</t>
  </si>
  <si>
    <t xml:space="preserve">             '(2)  Al haber del Jefe y Subjefe de Policia, se le debe adicionar la "la bonificacion por dedicacion full-tme", establecida por Decreto</t>
  </si>
  <si>
    <t xml:space="preserve">             678/05 GOB y modificado por los Decretos 25/06 MGJEOSP y 5/2014 GOB. En en el caso del Director del Servicio Penintenciario, el</t>
  </si>
  <si>
    <t xml:space="preserve">            1 más 03, en un 60% y 50% para Jefe y Subjefe de Policia, respectivamente.En el caso del Director del Servicito Penitenciaro el 40</t>
  </si>
  <si>
    <t xml:space="preserve">            de los mismos codigos de su cargo.</t>
  </si>
  <si>
    <t xml:space="preserve">             mismo concepto otorgado por Decreto 2851/06 MGJEOSP. Estos conceptos se calculan sobre el cargo de Subsecretrio Codigos 01</t>
  </si>
  <si>
    <t xml:space="preserve">            '(3) Al Fiscal de Estado, Fiscales Adjuntos y Responsables de las Oficinas de Asuntos Judiciales, Asuntos Administrativos y Etica</t>
  </si>
  <si>
    <t xml:space="preserve">             Publica de la Fiscalia de Estado, se les debe adcicionar a esta remuneracion una Incompatibidad total especial, otorgada por el</t>
  </si>
  <si>
    <t xml:space="preserve">             Articulo 2º del Decreto 2527/04 GOB y modificada por Decreto 4071/22 M.E.H.F.</t>
  </si>
  <si>
    <t xml:space="preserve">            '(4) En el caso del Director Ejecutivo de ATER y los otros funcionarios de ese Organismo, perciben ademas el adicional por</t>
  </si>
  <si>
    <t xml:space="preserve">             productividad, Articulo 8 Ley 10.091. El mismo consiste en un porcentaje calculado sobre la recaudacion del mes anterior</t>
  </si>
  <si>
    <t xml:space="preserve">             del Organismo.</t>
  </si>
  <si>
    <t xml:space="preserve">            Este complemento de carácter no remunerativo equivale al 100% de los codigos 01,03 y 08 del cargo.</t>
  </si>
  <si>
    <t>DESCUENTOS DE LEY (19,30%)</t>
  </si>
  <si>
    <t xml:space="preserve">BASICO A PARTIR DEL 01/08/2023    </t>
  </si>
  <si>
    <t xml:space="preserve">REPRESEN. A PARTIR DEL 01/08/2023   </t>
  </si>
  <si>
    <t xml:space="preserve">ADICIONAL A PARTIR DEL 01/08/2023     </t>
  </si>
  <si>
    <t>REMUNERACIONES DE AUTORIDADES SUPERIORES Y PERSONAL SUP. FUERA DE ESCALAFON - SEPTIEMBRE 2023.</t>
  </si>
  <si>
    <t>(Valores dispuestos por Decreto 3398/23 MHF)</t>
  </si>
  <si>
    <t xml:space="preserve">BASICO A PARTIR DEL 01/09/2023    </t>
  </si>
  <si>
    <t xml:space="preserve">REPRESEN. A PARTIR DEL 01/09/2023   </t>
  </si>
  <si>
    <t xml:space="preserve">ADICIONAL A PARTIR DEL 01/09/2023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</si>
</sst>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 * #,##0.00_ ;_ * \-#,##0.00_ ;_ * &quot;-&quot;??_ ;_ @_ "/>
    <numFmt numFmtId="164" formatCode="_ * #,##0.000000_ ;_ * \-#,##0.000000_ ;_ * &quot;-&quot;??_ ;_ @_ "/>
    <numFmt numFmtId="165" formatCode="0.00000000"/>
    <numFmt numFmtId="166" formatCode="0.000000"/>
  </numFmts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i/>
      <sz val="10"/>
      <name val="Arial"/>
      <family val="2"/>
    </font>
    <font>
      <b/>
      <sz val="11"/>
      <name val="Arial"/>
      <family val="2"/>
    </font>
    <font>
      <b/>
      <sz val="12"/>
      <color theme="1"/>
      <name val="Calibri"/>
      <family val="2"/>
      <scheme val="minor"/>
    </font>
    <font>
      <b/>
      <i/>
      <sz val="11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quotePrefix="1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Border="1"/>
    <xf numFmtId="164" fontId="0" fillId="0" borderId="0" xfId="0" applyNumberFormat="1"/>
    <xf numFmtId="0" fontId="0" fillId="0" borderId="0" xfId="0" applyFill="1"/>
    <xf numFmtId="0" fontId="5" fillId="0" borderId="4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43" fontId="5" fillId="0" borderId="2" xfId="0" applyNumberFormat="1" applyFont="1" applyBorder="1" applyAlignment="1">
      <alignment horizontal="center"/>
    </xf>
    <xf numFmtId="43" fontId="5" fillId="0" borderId="5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43" fontId="5" fillId="0" borderId="6" xfId="0" applyNumberFormat="1" applyFont="1" applyBorder="1" applyAlignment="1">
      <alignment horizontal="center"/>
    </xf>
    <xf numFmtId="43" fontId="5" fillId="0" borderId="7" xfId="0" applyNumberFormat="1" applyFont="1" applyBorder="1" applyAlignment="1">
      <alignment horizont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/>
    </xf>
    <xf numFmtId="43" fontId="5" fillId="0" borderId="2" xfId="0" applyNumberFormat="1" applyFont="1" applyFill="1" applyBorder="1" applyAlignment="1">
      <alignment horizontal="center"/>
    </xf>
    <xf numFmtId="43" fontId="5" fillId="2" borderId="2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left"/>
    </xf>
    <xf numFmtId="43" fontId="5" fillId="0" borderId="5" xfId="0" applyNumberFormat="1" applyFont="1" applyFill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center"/>
    </xf>
    <xf numFmtId="43" fontId="5" fillId="0" borderId="11" xfId="0" applyNumberFormat="1" applyFont="1" applyBorder="1" applyAlignment="1">
      <alignment horizontal="center"/>
    </xf>
    <xf numFmtId="43" fontId="5" fillId="0" borderId="12" xfId="0" applyNumberFormat="1" applyFont="1" applyBorder="1" applyAlignment="1">
      <alignment horizontal="center"/>
    </xf>
    <xf numFmtId="0" fontId="3" fillId="0" borderId="1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6" fillId="0" borderId="14" xfId="0" applyFont="1" applyBorder="1"/>
    <xf numFmtId="0" fontId="6" fillId="0" borderId="15" xfId="0" applyFont="1" applyBorder="1"/>
    <xf numFmtId="0" fontId="5" fillId="0" borderId="16" xfId="0" applyFont="1" applyBorder="1" applyAlignment="1">
      <alignment horizontal="left"/>
    </xf>
    <xf numFmtId="43" fontId="5" fillId="0" borderId="17" xfId="0" applyNumberFormat="1" applyFont="1" applyBorder="1" applyAlignment="1">
      <alignment horizontal="center"/>
    </xf>
    <xf numFmtId="43" fontId="5" fillId="0" borderId="18" xfId="0" applyNumberFormat="1" applyFont="1" applyBorder="1" applyAlignment="1">
      <alignment horizontal="center"/>
    </xf>
    <xf numFmtId="0" fontId="5" fillId="0" borderId="10" xfId="0" applyFont="1" applyFill="1" applyBorder="1" applyAlignment="1">
      <alignment horizontal="left"/>
    </xf>
    <xf numFmtId="43" fontId="5" fillId="0" borderId="11" xfId="0" applyNumberFormat="1" applyFont="1" applyFill="1" applyBorder="1" applyAlignment="1">
      <alignment horizontal="center"/>
    </xf>
    <xf numFmtId="43" fontId="5" fillId="0" borderId="12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43" fontId="5" fillId="2" borderId="11" xfId="0" applyNumberFormat="1" applyFont="1" applyFill="1" applyBorder="1" applyAlignment="1">
      <alignment horizontal="center"/>
    </xf>
    <xf numFmtId="4" fontId="7" fillId="2" borderId="11" xfId="0" applyNumberFormat="1" applyFont="1" applyFill="1" applyBorder="1"/>
    <xf numFmtId="4" fontId="7" fillId="2" borderId="2" xfId="0" applyNumberFormat="1" applyFont="1" applyFill="1" applyBorder="1"/>
    <xf numFmtId="4" fontId="0" fillId="0" borderId="0" xfId="0" applyNumberFormat="1"/>
    <xf numFmtId="165" fontId="0" fillId="0" borderId="0" xfId="0" applyNumberFormat="1"/>
    <xf numFmtId="165" fontId="0" fillId="0" borderId="0" xfId="0" applyNumberFormat="1" applyFill="1"/>
    <xf numFmtId="43" fontId="0" fillId="0" borderId="0" xfId="0" applyNumberFormat="1"/>
    <xf numFmtId="166" fontId="0" fillId="0" borderId="0" xfId="0" applyNumberFormat="1"/>
    <xf numFmtId="166" fontId="0" fillId="0" borderId="0" xfId="0" applyNumberFormat="1" applyFill="1"/>
    <xf numFmtId="0" fontId="4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100"/>
  <sheetViews>
    <sheetView tabSelected="1" zoomScale="90" zoomScaleNormal="90" workbookViewId="0">
      <selection activeCell="G6" sqref="G6"/>
    </sheetView>
  </sheetViews>
  <sheetFormatPr baseColWidth="10" defaultRowHeight="15" x14ac:dyDescent="0.25"/>
  <cols>
    <col min="1" max="1" width="1.7109375" customWidth="1"/>
    <col min="2" max="2" width="46.85546875" customWidth="1"/>
    <col min="3" max="3" width="9" customWidth="1"/>
    <col min="4" max="4" width="15.85546875" bestFit="1" customWidth="1"/>
    <col min="5" max="5" width="13.42578125" customWidth="1"/>
    <col min="6" max="6" width="14.7109375" customWidth="1"/>
    <col min="7" max="7" width="13.5703125" customWidth="1"/>
    <col min="8" max="8" width="14.42578125" customWidth="1"/>
    <col min="9" max="9" width="14.85546875" customWidth="1"/>
    <col min="10" max="10" width="14.42578125" customWidth="1"/>
    <col min="11" max="11" width="12.5703125" hidden="1" customWidth="1"/>
    <col min="12" max="12" width="4.85546875" hidden="1" customWidth="1"/>
    <col min="13" max="13" width="11.85546875" style="43" hidden="1" customWidth="1"/>
    <col min="14" max="14" width="12.5703125" hidden="1" customWidth="1"/>
    <col min="18" max="18" width="11.42578125" style="46"/>
  </cols>
  <sheetData>
    <row r="2" spans="1:18" ht="15.75" x14ac:dyDescent="0.25">
      <c r="A2" s="5"/>
      <c r="B2" s="48" t="s">
        <v>99</v>
      </c>
      <c r="C2" s="48"/>
      <c r="D2" s="48"/>
      <c r="E2" s="48"/>
      <c r="F2" s="48"/>
      <c r="G2" s="48"/>
      <c r="H2" s="48"/>
      <c r="I2" s="48"/>
    </row>
    <row r="3" spans="1:18" ht="15.75" x14ac:dyDescent="0.25">
      <c r="B3" s="48" t="s">
        <v>100</v>
      </c>
      <c r="C3" s="48"/>
      <c r="D3" s="48"/>
      <c r="E3" s="48"/>
      <c r="F3" s="48"/>
      <c r="G3" s="48"/>
      <c r="H3" s="48"/>
      <c r="I3" s="6"/>
    </row>
    <row r="4" spans="1:18" ht="15.75" customHeight="1" thickBot="1" x14ac:dyDescent="0.3"/>
    <row r="5" spans="1:18" ht="39" thickBot="1" x14ac:dyDescent="0.3">
      <c r="B5" s="3" t="s">
        <v>0</v>
      </c>
      <c r="C5" s="15" t="s">
        <v>1</v>
      </c>
      <c r="D5" s="37" t="s">
        <v>101</v>
      </c>
      <c r="E5" s="37" t="s">
        <v>102</v>
      </c>
      <c r="F5" s="3" t="s">
        <v>57</v>
      </c>
      <c r="G5" s="3" t="s">
        <v>103</v>
      </c>
      <c r="H5" s="16" t="s">
        <v>65</v>
      </c>
      <c r="I5" s="3" t="s">
        <v>95</v>
      </c>
      <c r="J5" s="3" t="s">
        <v>78</v>
      </c>
    </row>
    <row r="6" spans="1:18" ht="15.75" thickBot="1" x14ac:dyDescent="0.3">
      <c r="B6" s="27" t="s">
        <v>58</v>
      </c>
      <c r="C6" s="28"/>
      <c r="D6" s="38"/>
      <c r="E6" s="38"/>
      <c r="F6" s="28"/>
      <c r="G6" s="28"/>
      <c r="H6" s="28"/>
      <c r="I6" s="29"/>
      <c r="J6" s="30"/>
    </row>
    <row r="7" spans="1:18" ht="15.75" customHeight="1" x14ac:dyDescent="0.25">
      <c r="B7" s="23" t="s">
        <v>2</v>
      </c>
      <c r="C7" s="24">
        <v>30</v>
      </c>
      <c r="D7" s="39">
        <v>474869.08</v>
      </c>
      <c r="E7" s="40">
        <f t="shared" ref="E7:E38" si="0">+D7*0.8</f>
        <v>379895.26400000002</v>
      </c>
      <c r="F7" s="25">
        <f t="shared" ref="F7:F38" si="1">+D7+E7</f>
        <v>854764.34400000004</v>
      </c>
      <c r="G7" s="40">
        <f>+F7*0.8</f>
        <v>683811.4752000001</v>
      </c>
      <c r="H7" s="25">
        <f>+F7+G7</f>
        <v>1538575.8192000003</v>
      </c>
      <c r="I7" s="25">
        <f>+H7*0.193</f>
        <v>296945.13310560008</v>
      </c>
      <c r="J7" s="26">
        <f>+H7-I7</f>
        <v>1241630.6860944002</v>
      </c>
      <c r="K7" s="42"/>
      <c r="L7" s="42"/>
      <c r="N7" s="42"/>
      <c r="O7" s="42"/>
      <c r="P7" s="42"/>
      <c r="Q7" s="45"/>
    </row>
    <row r="8" spans="1:18" ht="14.45" customHeight="1" x14ac:dyDescent="0.25">
      <c r="B8" s="8" t="s">
        <v>3</v>
      </c>
      <c r="C8" s="9">
        <v>31</v>
      </c>
      <c r="D8" s="41">
        <v>453284.05</v>
      </c>
      <c r="E8" s="40">
        <f t="shared" si="0"/>
        <v>362627.24</v>
      </c>
      <c r="F8" s="10">
        <f t="shared" si="1"/>
        <v>815911.29</v>
      </c>
      <c r="G8" s="40">
        <f t="shared" ref="G8:G71" si="2">+F8*0.8</f>
        <v>652729.03200000012</v>
      </c>
      <c r="H8" s="10">
        <f t="shared" ref="H8:H71" si="3">+F8+G8</f>
        <v>1468640.3220000002</v>
      </c>
      <c r="I8" s="25">
        <f t="shared" ref="I8:I71" si="4">+H8*0.193</f>
        <v>283447.58214600006</v>
      </c>
      <c r="J8" s="11">
        <f t="shared" ref="J8:J70" si="5">+H8-I8</f>
        <v>1185192.739854</v>
      </c>
      <c r="K8" s="42"/>
      <c r="L8" s="42"/>
      <c r="O8" s="42"/>
      <c r="P8" s="42"/>
    </row>
    <row r="9" spans="1:18" x14ac:dyDescent="0.25">
      <c r="B9" s="20" t="s">
        <v>4</v>
      </c>
      <c r="C9" s="17">
        <v>32</v>
      </c>
      <c r="D9" s="41">
        <v>431699.02</v>
      </c>
      <c r="E9" s="40">
        <f t="shared" si="0"/>
        <v>345359.21600000001</v>
      </c>
      <c r="F9" s="18">
        <f t="shared" si="1"/>
        <v>777058.23600000003</v>
      </c>
      <c r="G9" s="40">
        <f t="shared" si="2"/>
        <v>621646.58880000003</v>
      </c>
      <c r="H9" s="18">
        <f t="shared" si="3"/>
        <v>1398704.8248000001</v>
      </c>
      <c r="I9" s="25">
        <f t="shared" si="4"/>
        <v>269950.03118640004</v>
      </c>
      <c r="J9" s="21">
        <f t="shared" si="5"/>
        <v>1128754.7936136001</v>
      </c>
      <c r="K9" s="42"/>
      <c r="L9" s="42"/>
      <c r="O9" s="42"/>
      <c r="P9" s="42"/>
    </row>
    <row r="10" spans="1:18" s="7" customFormat="1" x14ac:dyDescent="0.25">
      <c r="B10" s="20" t="s">
        <v>5</v>
      </c>
      <c r="C10" s="17">
        <v>32</v>
      </c>
      <c r="D10" s="41">
        <v>431699.02</v>
      </c>
      <c r="E10" s="40">
        <f t="shared" si="0"/>
        <v>345359.21600000001</v>
      </c>
      <c r="F10" s="18">
        <f t="shared" si="1"/>
        <v>777058.23600000003</v>
      </c>
      <c r="G10" s="40">
        <f t="shared" si="2"/>
        <v>621646.58880000003</v>
      </c>
      <c r="H10" s="18">
        <f t="shared" si="3"/>
        <v>1398704.8248000001</v>
      </c>
      <c r="I10" s="25">
        <f t="shared" si="4"/>
        <v>269950.03118640004</v>
      </c>
      <c r="J10" s="21">
        <f t="shared" si="5"/>
        <v>1128754.7936136001</v>
      </c>
      <c r="K10" s="42"/>
      <c r="L10" s="42"/>
      <c r="M10" s="44"/>
      <c r="O10" s="42"/>
      <c r="P10" s="42"/>
      <c r="R10" s="47"/>
    </row>
    <row r="11" spans="1:18" s="7" customFormat="1" x14ac:dyDescent="0.25">
      <c r="B11" s="20" t="s">
        <v>25</v>
      </c>
      <c r="C11" s="17">
        <v>32</v>
      </c>
      <c r="D11" s="41">
        <v>431699.02</v>
      </c>
      <c r="E11" s="40">
        <f t="shared" si="0"/>
        <v>345359.21600000001</v>
      </c>
      <c r="F11" s="18">
        <f t="shared" si="1"/>
        <v>777058.23600000003</v>
      </c>
      <c r="G11" s="40">
        <f t="shared" si="2"/>
        <v>621646.58880000003</v>
      </c>
      <c r="H11" s="18">
        <f t="shared" si="3"/>
        <v>1398704.8248000001</v>
      </c>
      <c r="I11" s="25">
        <f t="shared" si="4"/>
        <v>269950.03118640004</v>
      </c>
      <c r="J11" s="21">
        <f t="shared" si="5"/>
        <v>1128754.7936136001</v>
      </c>
      <c r="K11" s="42"/>
      <c r="L11" s="42"/>
      <c r="M11" s="44"/>
      <c r="O11" s="42"/>
      <c r="P11" s="42"/>
      <c r="R11" s="47"/>
    </row>
    <row r="12" spans="1:18" x14ac:dyDescent="0.25">
      <c r="B12" s="8" t="s">
        <v>6</v>
      </c>
      <c r="C12" s="9">
        <v>33</v>
      </c>
      <c r="D12" s="19">
        <v>412038.09</v>
      </c>
      <c r="E12" s="40">
        <f t="shared" si="0"/>
        <v>329630.47200000007</v>
      </c>
      <c r="F12" s="10">
        <f t="shared" si="1"/>
        <v>741668.56200000015</v>
      </c>
      <c r="G12" s="40">
        <f t="shared" si="2"/>
        <v>593334.84960000019</v>
      </c>
      <c r="H12" s="19">
        <f t="shared" si="3"/>
        <v>1335003.4116000002</v>
      </c>
      <c r="I12" s="25">
        <f t="shared" si="4"/>
        <v>257655.65843880005</v>
      </c>
      <c r="J12" s="11">
        <f t="shared" si="5"/>
        <v>1077347.7531612001</v>
      </c>
      <c r="K12" s="42"/>
      <c r="L12" s="42"/>
      <c r="O12" s="42"/>
      <c r="P12" s="42"/>
    </row>
    <row r="13" spans="1:18" x14ac:dyDescent="0.25">
      <c r="B13" s="31" t="s">
        <v>64</v>
      </c>
      <c r="C13" s="9">
        <v>33</v>
      </c>
      <c r="D13" s="19">
        <v>412038.09</v>
      </c>
      <c r="E13" s="40">
        <f t="shared" si="0"/>
        <v>329630.47200000007</v>
      </c>
      <c r="F13" s="32">
        <f t="shared" si="1"/>
        <v>741668.56200000015</v>
      </c>
      <c r="G13" s="40">
        <f t="shared" si="2"/>
        <v>593334.84960000019</v>
      </c>
      <c r="H13" s="32">
        <f t="shared" si="3"/>
        <v>1335003.4116000002</v>
      </c>
      <c r="I13" s="25">
        <f t="shared" si="4"/>
        <v>257655.65843880005</v>
      </c>
      <c r="J13" s="33">
        <f t="shared" si="5"/>
        <v>1077347.7531612001</v>
      </c>
      <c r="K13" s="42"/>
      <c r="L13" s="42"/>
      <c r="O13" s="42"/>
      <c r="P13" s="42"/>
    </row>
    <row r="14" spans="1:18" ht="15.75" customHeight="1" x14ac:dyDescent="0.25">
      <c r="B14" s="34" t="s">
        <v>7</v>
      </c>
      <c r="C14" s="9">
        <v>34</v>
      </c>
      <c r="D14" s="40">
        <v>343378.32</v>
      </c>
      <c r="E14" s="40">
        <f t="shared" si="0"/>
        <v>274702.65600000002</v>
      </c>
      <c r="F14" s="35">
        <f t="shared" si="1"/>
        <v>618080.97600000002</v>
      </c>
      <c r="G14" s="40">
        <f t="shared" si="2"/>
        <v>494464.78080000007</v>
      </c>
      <c r="H14" s="35">
        <f t="shared" si="3"/>
        <v>1112545.7568000001</v>
      </c>
      <c r="I14" s="25">
        <f t="shared" si="4"/>
        <v>214721.33106240002</v>
      </c>
      <c r="J14" s="36">
        <f t="shared" si="5"/>
        <v>897824.42573760008</v>
      </c>
      <c r="K14" s="42"/>
      <c r="L14" s="42"/>
      <c r="O14" s="42"/>
      <c r="P14" s="42"/>
    </row>
    <row r="15" spans="1:18" x14ac:dyDescent="0.25">
      <c r="B15" s="8" t="s">
        <v>59</v>
      </c>
      <c r="C15" s="9">
        <v>34</v>
      </c>
      <c r="D15" s="40">
        <v>343378.32</v>
      </c>
      <c r="E15" s="40">
        <f t="shared" si="0"/>
        <v>274702.65600000002</v>
      </c>
      <c r="F15" s="10">
        <f t="shared" si="1"/>
        <v>618080.97600000002</v>
      </c>
      <c r="G15" s="40">
        <f t="shared" si="2"/>
        <v>494464.78080000007</v>
      </c>
      <c r="H15" s="10">
        <f t="shared" si="3"/>
        <v>1112545.7568000001</v>
      </c>
      <c r="I15" s="25">
        <f t="shared" si="4"/>
        <v>214721.33106240002</v>
      </c>
      <c r="J15" s="11">
        <f t="shared" si="5"/>
        <v>897824.42573760008</v>
      </c>
      <c r="K15" s="42"/>
      <c r="L15" s="42"/>
      <c r="O15" s="42"/>
      <c r="P15" s="42"/>
    </row>
    <row r="16" spans="1:18" x14ac:dyDescent="0.25">
      <c r="B16" s="8" t="s">
        <v>8</v>
      </c>
      <c r="C16" s="9">
        <v>34</v>
      </c>
      <c r="D16" s="40">
        <v>343378.32</v>
      </c>
      <c r="E16" s="40">
        <f t="shared" si="0"/>
        <v>274702.65600000002</v>
      </c>
      <c r="F16" s="10">
        <f t="shared" si="1"/>
        <v>618080.97600000002</v>
      </c>
      <c r="G16" s="40">
        <f t="shared" si="2"/>
        <v>494464.78080000007</v>
      </c>
      <c r="H16" s="10">
        <f t="shared" si="3"/>
        <v>1112545.7568000001</v>
      </c>
      <c r="I16" s="25">
        <f t="shared" si="4"/>
        <v>214721.33106240002</v>
      </c>
      <c r="J16" s="11">
        <f t="shared" si="5"/>
        <v>897824.42573760008</v>
      </c>
      <c r="K16" s="42"/>
      <c r="L16" s="42"/>
      <c r="O16" s="42"/>
      <c r="P16" s="42"/>
    </row>
    <row r="17" spans="2:16" x14ac:dyDescent="0.25">
      <c r="B17" s="8" t="s">
        <v>9</v>
      </c>
      <c r="C17" s="9">
        <v>34</v>
      </c>
      <c r="D17" s="40">
        <v>343378.32</v>
      </c>
      <c r="E17" s="40">
        <f t="shared" si="0"/>
        <v>274702.65600000002</v>
      </c>
      <c r="F17" s="10">
        <f t="shared" si="1"/>
        <v>618080.97600000002</v>
      </c>
      <c r="G17" s="40">
        <f t="shared" si="2"/>
        <v>494464.78080000007</v>
      </c>
      <c r="H17" s="10">
        <f t="shared" si="3"/>
        <v>1112545.7568000001</v>
      </c>
      <c r="I17" s="25">
        <f t="shared" si="4"/>
        <v>214721.33106240002</v>
      </c>
      <c r="J17" s="11">
        <f t="shared" si="5"/>
        <v>897824.42573760008</v>
      </c>
      <c r="K17" s="42"/>
      <c r="L17" s="42"/>
      <c r="O17" s="42"/>
      <c r="P17" s="42"/>
    </row>
    <row r="18" spans="2:16" x14ac:dyDescent="0.25">
      <c r="B18" s="8" t="s">
        <v>10</v>
      </c>
      <c r="C18" s="9">
        <v>34</v>
      </c>
      <c r="D18" s="40">
        <v>343378.32</v>
      </c>
      <c r="E18" s="40">
        <f t="shared" si="0"/>
        <v>274702.65600000002</v>
      </c>
      <c r="F18" s="10">
        <f t="shared" si="1"/>
        <v>618080.97600000002</v>
      </c>
      <c r="G18" s="40">
        <f t="shared" si="2"/>
        <v>494464.78080000007</v>
      </c>
      <c r="H18" s="10">
        <f t="shared" si="3"/>
        <v>1112545.7568000001</v>
      </c>
      <c r="I18" s="25">
        <f t="shared" si="4"/>
        <v>214721.33106240002</v>
      </c>
      <c r="J18" s="11">
        <f t="shared" si="5"/>
        <v>897824.42573760008</v>
      </c>
      <c r="K18" s="42"/>
      <c r="L18" s="42"/>
      <c r="O18" s="42"/>
      <c r="P18" s="42"/>
    </row>
    <row r="19" spans="2:16" x14ac:dyDescent="0.25">
      <c r="B19" s="8" t="s">
        <v>11</v>
      </c>
      <c r="C19" s="9">
        <v>34</v>
      </c>
      <c r="D19" s="40">
        <v>343378.32</v>
      </c>
      <c r="E19" s="40">
        <f t="shared" si="0"/>
        <v>274702.65600000002</v>
      </c>
      <c r="F19" s="10">
        <f t="shared" si="1"/>
        <v>618080.97600000002</v>
      </c>
      <c r="G19" s="40">
        <f t="shared" si="2"/>
        <v>494464.78080000007</v>
      </c>
      <c r="H19" s="10">
        <f t="shared" si="3"/>
        <v>1112545.7568000001</v>
      </c>
      <c r="I19" s="25">
        <f t="shared" si="4"/>
        <v>214721.33106240002</v>
      </c>
      <c r="J19" s="11">
        <f t="shared" si="5"/>
        <v>897824.42573760008</v>
      </c>
      <c r="K19" s="42"/>
      <c r="L19" s="42"/>
      <c r="O19" s="42"/>
      <c r="P19" s="42"/>
    </row>
    <row r="20" spans="2:16" x14ac:dyDescent="0.25">
      <c r="B20" s="8" t="s">
        <v>12</v>
      </c>
      <c r="C20" s="9">
        <v>34</v>
      </c>
      <c r="D20" s="40">
        <v>343378.32</v>
      </c>
      <c r="E20" s="40">
        <f t="shared" si="0"/>
        <v>274702.65600000002</v>
      </c>
      <c r="F20" s="10">
        <f t="shared" si="1"/>
        <v>618080.97600000002</v>
      </c>
      <c r="G20" s="40">
        <f t="shared" si="2"/>
        <v>494464.78080000007</v>
      </c>
      <c r="H20" s="10">
        <f t="shared" si="3"/>
        <v>1112545.7568000001</v>
      </c>
      <c r="I20" s="25">
        <f t="shared" si="4"/>
        <v>214721.33106240002</v>
      </c>
      <c r="J20" s="11">
        <f t="shared" si="5"/>
        <v>897824.42573760008</v>
      </c>
      <c r="K20" s="42"/>
      <c r="L20" s="42"/>
      <c r="O20" s="42"/>
      <c r="P20" s="42"/>
    </row>
    <row r="21" spans="2:16" x14ac:dyDescent="0.25">
      <c r="B21" s="8" t="s">
        <v>13</v>
      </c>
      <c r="C21" s="9">
        <v>34</v>
      </c>
      <c r="D21" s="40">
        <v>343378.32</v>
      </c>
      <c r="E21" s="40">
        <f t="shared" si="0"/>
        <v>274702.65600000002</v>
      </c>
      <c r="F21" s="10">
        <f t="shared" si="1"/>
        <v>618080.97600000002</v>
      </c>
      <c r="G21" s="40">
        <f t="shared" si="2"/>
        <v>494464.78080000007</v>
      </c>
      <c r="H21" s="10">
        <f t="shared" si="3"/>
        <v>1112545.7568000001</v>
      </c>
      <c r="I21" s="25">
        <f t="shared" si="4"/>
        <v>214721.33106240002</v>
      </c>
      <c r="J21" s="11">
        <f t="shared" si="5"/>
        <v>897824.42573760008</v>
      </c>
      <c r="K21" s="42"/>
      <c r="L21" s="42"/>
      <c r="O21" s="42"/>
      <c r="P21" s="42"/>
    </row>
    <row r="22" spans="2:16" x14ac:dyDescent="0.25">
      <c r="B22" s="8" t="s">
        <v>14</v>
      </c>
      <c r="C22" s="9">
        <v>34</v>
      </c>
      <c r="D22" s="40">
        <v>343378.32</v>
      </c>
      <c r="E22" s="40">
        <f t="shared" si="0"/>
        <v>274702.65600000002</v>
      </c>
      <c r="F22" s="10">
        <f t="shared" si="1"/>
        <v>618080.97600000002</v>
      </c>
      <c r="G22" s="40">
        <f t="shared" si="2"/>
        <v>494464.78080000007</v>
      </c>
      <c r="H22" s="10">
        <f t="shared" si="3"/>
        <v>1112545.7568000001</v>
      </c>
      <c r="I22" s="25">
        <f t="shared" si="4"/>
        <v>214721.33106240002</v>
      </c>
      <c r="J22" s="11">
        <f t="shared" si="5"/>
        <v>897824.42573760008</v>
      </c>
      <c r="K22" s="42"/>
      <c r="L22" s="42"/>
      <c r="O22" s="42"/>
      <c r="P22" s="42"/>
    </row>
    <row r="23" spans="2:16" x14ac:dyDescent="0.25">
      <c r="B23" s="8" t="s">
        <v>15</v>
      </c>
      <c r="C23" s="9">
        <v>34</v>
      </c>
      <c r="D23" s="40">
        <v>343378.32</v>
      </c>
      <c r="E23" s="40">
        <f t="shared" si="0"/>
        <v>274702.65600000002</v>
      </c>
      <c r="F23" s="10">
        <f t="shared" si="1"/>
        <v>618080.97600000002</v>
      </c>
      <c r="G23" s="40">
        <f t="shared" si="2"/>
        <v>494464.78080000007</v>
      </c>
      <c r="H23" s="10">
        <f t="shared" si="3"/>
        <v>1112545.7568000001</v>
      </c>
      <c r="I23" s="25">
        <f t="shared" si="4"/>
        <v>214721.33106240002</v>
      </c>
      <c r="J23" s="11">
        <f t="shared" si="5"/>
        <v>897824.42573760008</v>
      </c>
      <c r="K23" s="42"/>
      <c r="L23" s="42"/>
      <c r="O23" s="42"/>
      <c r="P23" s="42"/>
    </row>
    <row r="24" spans="2:16" x14ac:dyDescent="0.25">
      <c r="B24" s="8" t="s">
        <v>16</v>
      </c>
      <c r="C24" s="9">
        <v>34</v>
      </c>
      <c r="D24" s="40">
        <v>343378.32</v>
      </c>
      <c r="E24" s="40">
        <f t="shared" si="0"/>
        <v>274702.65600000002</v>
      </c>
      <c r="F24" s="10">
        <f t="shared" si="1"/>
        <v>618080.97600000002</v>
      </c>
      <c r="G24" s="40">
        <f t="shared" si="2"/>
        <v>494464.78080000007</v>
      </c>
      <c r="H24" s="10">
        <f t="shared" si="3"/>
        <v>1112545.7568000001</v>
      </c>
      <c r="I24" s="25">
        <f t="shared" si="4"/>
        <v>214721.33106240002</v>
      </c>
      <c r="J24" s="11">
        <f t="shared" si="5"/>
        <v>897824.42573760008</v>
      </c>
      <c r="K24" s="42"/>
      <c r="L24" s="42"/>
      <c r="O24" s="42"/>
      <c r="P24" s="42"/>
    </row>
    <row r="25" spans="2:16" x14ac:dyDescent="0.25">
      <c r="B25" s="8" t="s">
        <v>17</v>
      </c>
      <c r="C25" s="9">
        <v>34</v>
      </c>
      <c r="D25" s="40">
        <v>343378.32</v>
      </c>
      <c r="E25" s="40">
        <f t="shared" si="0"/>
        <v>274702.65600000002</v>
      </c>
      <c r="F25" s="10">
        <f t="shared" si="1"/>
        <v>618080.97600000002</v>
      </c>
      <c r="G25" s="40">
        <f t="shared" si="2"/>
        <v>494464.78080000007</v>
      </c>
      <c r="H25" s="10">
        <f>+F25+G25</f>
        <v>1112545.7568000001</v>
      </c>
      <c r="I25" s="25">
        <f t="shared" si="4"/>
        <v>214721.33106240002</v>
      </c>
      <c r="J25" s="11">
        <f t="shared" si="5"/>
        <v>897824.42573760008</v>
      </c>
      <c r="K25" s="42"/>
      <c r="L25" s="42"/>
      <c r="O25" s="42"/>
      <c r="P25" s="42"/>
    </row>
    <row r="26" spans="2:16" x14ac:dyDescent="0.25">
      <c r="B26" s="8" t="s">
        <v>62</v>
      </c>
      <c r="C26" s="9">
        <v>35</v>
      </c>
      <c r="D26" s="19">
        <v>307172.73</v>
      </c>
      <c r="E26" s="40">
        <f t="shared" si="0"/>
        <v>245738.18400000001</v>
      </c>
      <c r="F26" s="10">
        <f t="shared" si="1"/>
        <v>552910.91399999999</v>
      </c>
      <c r="G26" s="40">
        <f t="shared" si="2"/>
        <v>442328.73120000004</v>
      </c>
      <c r="H26" s="10">
        <f t="shared" si="3"/>
        <v>995239.64520000003</v>
      </c>
      <c r="I26" s="25">
        <f t="shared" si="4"/>
        <v>192081.25152360002</v>
      </c>
      <c r="J26" s="11">
        <f t="shared" si="5"/>
        <v>803158.39367639995</v>
      </c>
      <c r="K26" s="42"/>
      <c r="L26" s="42"/>
      <c r="O26" s="42"/>
      <c r="P26" s="42"/>
    </row>
    <row r="27" spans="2:16" x14ac:dyDescent="0.25">
      <c r="B27" s="20" t="s">
        <v>60</v>
      </c>
      <c r="C27" s="17">
        <v>35</v>
      </c>
      <c r="D27" s="19">
        <v>307172.73</v>
      </c>
      <c r="E27" s="40">
        <f t="shared" si="0"/>
        <v>245738.18400000001</v>
      </c>
      <c r="F27" s="18">
        <f t="shared" si="1"/>
        <v>552910.91399999999</v>
      </c>
      <c r="G27" s="40">
        <f t="shared" si="2"/>
        <v>442328.73120000004</v>
      </c>
      <c r="H27" s="18">
        <f t="shared" si="3"/>
        <v>995239.64520000003</v>
      </c>
      <c r="I27" s="25">
        <f t="shared" si="4"/>
        <v>192081.25152360002</v>
      </c>
      <c r="J27" s="21">
        <f t="shared" si="5"/>
        <v>803158.39367639995</v>
      </c>
      <c r="K27" s="42"/>
      <c r="L27" s="42"/>
      <c r="O27" s="42"/>
      <c r="P27" s="42"/>
    </row>
    <row r="28" spans="2:16" x14ac:dyDescent="0.25">
      <c r="B28" s="20" t="s">
        <v>18</v>
      </c>
      <c r="C28" s="17">
        <v>36</v>
      </c>
      <c r="D28" s="19">
        <v>268798.01</v>
      </c>
      <c r="E28" s="40">
        <f t="shared" si="0"/>
        <v>215038.40800000002</v>
      </c>
      <c r="F28" s="18">
        <f t="shared" si="1"/>
        <v>483836.41800000006</v>
      </c>
      <c r="G28" s="40">
        <f t="shared" si="2"/>
        <v>387069.1344000001</v>
      </c>
      <c r="H28" s="18">
        <f t="shared" si="3"/>
        <v>870905.55240000016</v>
      </c>
      <c r="I28" s="25">
        <f t="shared" si="4"/>
        <v>168084.77161320005</v>
      </c>
      <c r="J28" s="21">
        <f t="shared" si="5"/>
        <v>702820.78078680008</v>
      </c>
      <c r="K28" s="42"/>
      <c r="L28" s="42"/>
      <c r="O28" s="42"/>
      <c r="P28" s="42"/>
    </row>
    <row r="29" spans="2:16" x14ac:dyDescent="0.25">
      <c r="B29" s="8" t="s">
        <v>19</v>
      </c>
      <c r="C29" s="9">
        <v>36</v>
      </c>
      <c r="D29" s="19">
        <v>268798.01</v>
      </c>
      <c r="E29" s="40">
        <f t="shared" si="0"/>
        <v>215038.40800000002</v>
      </c>
      <c r="F29" s="10">
        <f t="shared" si="1"/>
        <v>483836.41800000006</v>
      </c>
      <c r="G29" s="40">
        <f t="shared" si="2"/>
        <v>387069.1344000001</v>
      </c>
      <c r="H29" s="10">
        <f t="shared" si="3"/>
        <v>870905.55240000016</v>
      </c>
      <c r="I29" s="25">
        <f t="shared" si="4"/>
        <v>168084.77161320005</v>
      </c>
      <c r="J29" s="11">
        <f t="shared" si="5"/>
        <v>702820.78078680008</v>
      </c>
      <c r="K29" s="42"/>
      <c r="L29" s="42"/>
      <c r="O29" s="42"/>
      <c r="P29" s="42"/>
    </row>
    <row r="30" spans="2:16" x14ac:dyDescent="0.25">
      <c r="B30" s="8" t="s">
        <v>20</v>
      </c>
      <c r="C30" s="9">
        <v>36</v>
      </c>
      <c r="D30" s="19">
        <v>268798.01</v>
      </c>
      <c r="E30" s="40">
        <f t="shared" si="0"/>
        <v>215038.40800000002</v>
      </c>
      <c r="F30" s="10">
        <f t="shared" si="1"/>
        <v>483836.41800000006</v>
      </c>
      <c r="G30" s="40">
        <f t="shared" si="2"/>
        <v>387069.1344000001</v>
      </c>
      <c r="H30" s="10">
        <f t="shared" si="3"/>
        <v>870905.55240000016</v>
      </c>
      <c r="I30" s="25">
        <f t="shared" si="4"/>
        <v>168084.77161320005</v>
      </c>
      <c r="J30" s="11">
        <f t="shared" si="5"/>
        <v>702820.78078680008</v>
      </c>
      <c r="K30" s="42"/>
      <c r="L30" s="42"/>
      <c r="O30" s="42"/>
      <c r="P30" s="42"/>
    </row>
    <row r="31" spans="2:16" x14ac:dyDescent="0.25">
      <c r="B31" s="8" t="s">
        <v>66</v>
      </c>
      <c r="C31" s="9">
        <v>36</v>
      </c>
      <c r="D31" s="19">
        <v>268798.01</v>
      </c>
      <c r="E31" s="40">
        <f t="shared" si="0"/>
        <v>215038.40800000002</v>
      </c>
      <c r="F31" s="10">
        <f t="shared" si="1"/>
        <v>483836.41800000006</v>
      </c>
      <c r="G31" s="40">
        <f t="shared" si="2"/>
        <v>387069.1344000001</v>
      </c>
      <c r="H31" s="10">
        <f t="shared" si="3"/>
        <v>870905.55240000016</v>
      </c>
      <c r="I31" s="25">
        <f t="shared" si="4"/>
        <v>168084.77161320005</v>
      </c>
      <c r="J31" s="11">
        <f t="shared" si="5"/>
        <v>702820.78078680008</v>
      </c>
      <c r="K31" s="42"/>
      <c r="L31" s="42"/>
      <c r="O31" s="42"/>
      <c r="P31" s="42"/>
    </row>
    <row r="32" spans="2:16" x14ac:dyDescent="0.25">
      <c r="B32" s="8" t="s">
        <v>67</v>
      </c>
      <c r="C32" s="9">
        <v>36</v>
      </c>
      <c r="D32" s="19">
        <v>268798.01</v>
      </c>
      <c r="E32" s="40">
        <f t="shared" si="0"/>
        <v>215038.40800000002</v>
      </c>
      <c r="F32" s="10">
        <f t="shared" si="1"/>
        <v>483836.41800000006</v>
      </c>
      <c r="G32" s="40">
        <f t="shared" si="2"/>
        <v>387069.1344000001</v>
      </c>
      <c r="H32" s="10">
        <f t="shared" si="3"/>
        <v>870905.55240000016</v>
      </c>
      <c r="I32" s="25">
        <f t="shared" si="4"/>
        <v>168084.77161320005</v>
      </c>
      <c r="J32" s="11">
        <f t="shared" si="5"/>
        <v>702820.78078680008</v>
      </c>
      <c r="K32" s="42"/>
      <c r="L32" s="42"/>
      <c r="O32" s="42"/>
      <c r="P32" s="42"/>
    </row>
    <row r="33" spans="2:16" x14ac:dyDescent="0.25">
      <c r="B33" s="8" t="s">
        <v>68</v>
      </c>
      <c r="C33" s="9">
        <v>36</v>
      </c>
      <c r="D33" s="19">
        <v>268798.01</v>
      </c>
      <c r="E33" s="40">
        <f t="shared" si="0"/>
        <v>215038.40800000002</v>
      </c>
      <c r="F33" s="10">
        <f t="shared" si="1"/>
        <v>483836.41800000006</v>
      </c>
      <c r="G33" s="40">
        <f t="shared" si="2"/>
        <v>387069.1344000001</v>
      </c>
      <c r="H33" s="10">
        <f t="shared" si="3"/>
        <v>870905.55240000016</v>
      </c>
      <c r="I33" s="25">
        <f t="shared" si="4"/>
        <v>168084.77161320005</v>
      </c>
      <c r="J33" s="11">
        <f t="shared" si="5"/>
        <v>702820.78078680008</v>
      </c>
      <c r="K33" s="42"/>
      <c r="L33" s="42"/>
      <c r="O33" s="42"/>
      <c r="P33" s="42"/>
    </row>
    <row r="34" spans="2:16" x14ac:dyDescent="0.25">
      <c r="B34" s="8" t="s">
        <v>21</v>
      </c>
      <c r="C34" s="9">
        <v>36</v>
      </c>
      <c r="D34" s="19">
        <v>268798.01</v>
      </c>
      <c r="E34" s="40">
        <f t="shared" si="0"/>
        <v>215038.40800000002</v>
      </c>
      <c r="F34" s="10">
        <f t="shared" si="1"/>
        <v>483836.41800000006</v>
      </c>
      <c r="G34" s="40">
        <f t="shared" si="2"/>
        <v>387069.1344000001</v>
      </c>
      <c r="H34" s="10">
        <f t="shared" ref="H34" si="6">+F34+G34</f>
        <v>870905.55240000016</v>
      </c>
      <c r="I34" s="25">
        <f t="shared" si="4"/>
        <v>168084.77161320005</v>
      </c>
      <c r="J34" s="11">
        <f t="shared" si="5"/>
        <v>702820.78078680008</v>
      </c>
      <c r="K34" s="42"/>
      <c r="L34" s="42"/>
      <c r="O34" s="42"/>
      <c r="P34" s="42"/>
    </row>
    <row r="35" spans="2:16" x14ac:dyDescent="0.25">
      <c r="B35" s="8" t="s">
        <v>22</v>
      </c>
      <c r="C35" s="9">
        <v>36</v>
      </c>
      <c r="D35" s="19">
        <v>268798.01</v>
      </c>
      <c r="E35" s="40">
        <f t="shared" si="0"/>
        <v>215038.40800000002</v>
      </c>
      <c r="F35" s="10">
        <f t="shared" si="1"/>
        <v>483836.41800000006</v>
      </c>
      <c r="G35" s="40">
        <f t="shared" si="2"/>
        <v>387069.1344000001</v>
      </c>
      <c r="H35" s="10">
        <f t="shared" si="3"/>
        <v>870905.55240000016</v>
      </c>
      <c r="I35" s="25">
        <f t="shared" si="4"/>
        <v>168084.77161320005</v>
      </c>
      <c r="J35" s="11">
        <f t="shared" si="5"/>
        <v>702820.78078680008</v>
      </c>
      <c r="K35" s="42"/>
      <c r="L35" s="42"/>
      <c r="O35" s="42"/>
      <c r="P35" s="42"/>
    </row>
    <row r="36" spans="2:16" x14ac:dyDescent="0.25">
      <c r="B36" s="8" t="s">
        <v>23</v>
      </c>
      <c r="C36" s="9">
        <v>36</v>
      </c>
      <c r="D36" s="19">
        <v>268798.01</v>
      </c>
      <c r="E36" s="40">
        <f t="shared" si="0"/>
        <v>215038.40800000002</v>
      </c>
      <c r="F36" s="10">
        <f t="shared" si="1"/>
        <v>483836.41800000006</v>
      </c>
      <c r="G36" s="40">
        <f t="shared" si="2"/>
        <v>387069.1344000001</v>
      </c>
      <c r="H36" s="10">
        <f t="shared" si="3"/>
        <v>870905.55240000016</v>
      </c>
      <c r="I36" s="25">
        <f t="shared" si="4"/>
        <v>168084.77161320005</v>
      </c>
      <c r="J36" s="11">
        <f t="shared" si="5"/>
        <v>702820.78078680008</v>
      </c>
      <c r="K36" s="42"/>
      <c r="L36" s="42"/>
      <c r="O36" s="42"/>
      <c r="P36" s="42"/>
    </row>
    <row r="37" spans="2:16" x14ac:dyDescent="0.25">
      <c r="B37" s="8" t="s">
        <v>24</v>
      </c>
      <c r="C37" s="9">
        <v>36</v>
      </c>
      <c r="D37" s="19">
        <v>268798.01</v>
      </c>
      <c r="E37" s="40">
        <f t="shared" si="0"/>
        <v>215038.40800000002</v>
      </c>
      <c r="F37" s="10">
        <f t="shared" si="1"/>
        <v>483836.41800000006</v>
      </c>
      <c r="G37" s="40">
        <f t="shared" si="2"/>
        <v>387069.1344000001</v>
      </c>
      <c r="H37" s="10">
        <f t="shared" si="3"/>
        <v>870905.55240000016</v>
      </c>
      <c r="I37" s="25">
        <f t="shared" si="4"/>
        <v>168084.77161320005</v>
      </c>
      <c r="J37" s="11">
        <f t="shared" si="5"/>
        <v>702820.78078680008</v>
      </c>
      <c r="K37" s="42"/>
      <c r="L37" s="42"/>
      <c r="O37" s="42"/>
      <c r="P37" s="42"/>
    </row>
    <row r="38" spans="2:16" x14ac:dyDescent="0.25">
      <c r="B38" s="8" t="s">
        <v>26</v>
      </c>
      <c r="C38" s="9">
        <v>36</v>
      </c>
      <c r="D38" s="19">
        <v>268798.01</v>
      </c>
      <c r="E38" s="40">
        <f t="shared" si="0"/>
        <v>215038.40800000002</v>
      </c>
      <c r="F38" s="10">
        <f t="shared" si="1"/>
        <v>483836.41800000006</v>
      </c>
      <c r="G38" s="40">
        <f t="shared" si="2"/>
        <v>387069.1344000001</v>
      </c>
      <c r="H38" s="10">
        <f t="shared" si="3"/>
        <v>870905.55240000016</v>
      </c>
      <c r="I38" s="25">
        <f t="shared" si="4"/>
        <v>168084.77161320005</v>
      </c>
      <c r="J38" s="11">
        <f t="shared" si="5"/>
        <v>702820.78078680008</v>
      </c>
      <c r="K38" s="42"/>
      <c r="L38" s="42"/>
      <c r="O38" s="42"/>
      <c r="P38" s="42"/>
    </row>
    <row r="39" spans="2:16" x14ac:dyDescent="0.25">
      <c r="B39" s="8" t="s">
        <v>27</v>
      </c>
      <c r="C39" s="9">
        <v>36</v>
      </c>
      <c r="D39" s="19">
        <v>268798.01</v>
      </c>
      <c r="E39" s="40">
        <f t="shared" ref="E39:E70" si="7">+D39*0.8</f>
        <v>215038.40800000002</v>
      </c>
      <c r="F39" s="10">
        <f t="shared" ref="F39:F70" si="8">+D39+E39</f>
        <v>483836.41800000006</v>
      </c>
      <c r="G39" s="40">
        <f t="shared" si="2"/>
        <v>387069.1344000001</v>
      </c>
      <c r="H39" s="10">
        <f t="shared" si="3"/>
        <v>870905.55240000016</v>
      </c>
      <c r="I39" s="25">
        <f t="shared" si="4"/>
        <v>168084.77161320005</v>
      </c>
      <c r="J39" s="11">
        <f t="shared" si="5"/>
        <v>702820.78078680008</v>
      </c>
      <c r="K39" s="42"/>
      <c r="L39" s="42"/>
      <c r="O39" s="42"/>
      <c r="P39" s="42"/>
    </row>
    <row r="40" spans="2:16" x14ac:dyDescent="0.25">
      <c r="B40" s="8" t="s">
        <v>63</v>
      </c>
      <c r="C40" s="9">
        <v>37</v>
      </c>
      <c r="D40" s="41">
        <v>249597.81</v>
      </c>
      <c r="E40" s="40">
        <f t="shared" si="7"/>
        <v>199678.24800000002</v>
      </c>
      <c r="F40" s="10">
        <f t="shared" si="8"/>
        <v>449276.05800000002</v>
      </c>
      <c r="G40" s="40">
        <f t="shared" si="2"/>
        <v>359420.84640000004</v>
      </c>
      <c r="H40" s="10">
        <f t="shared" si="3"/>
        <v>808696.90440000012</v>
      </c>
      <c r="I40" s="25">
        <f t="shared" si="4"/>
        <v>156078.50254920003</v>
      </c>
      <c r="J40" s="11">
        <f t="shared" si="5"/>
        <v>652618.40185080003</v>
      </c>
      <c r="K40" s="42"/>
      <c r="L40" s="42"/>
      <c r="O40" s="42"/>
      <c r="P40" s="42"/>
    </row>
    <row r="41" spans="2:16" x14ac:dyDescent="0.25">
      <c r="B41" s="8" t="s">
        <v>69</v>
      </c>
      <c r="C41" s="9">
        <v>37</v>
      </c>
      <c r="D41" s="41">
        <v>249597.81</v>
      </c>
      <c r="E41" s="40">
        <f t="shared" si="7"/>
        <v>199678.24800000002</v>
      </c>
      <c r="F41" s="10">
        <f t="shared" si="8"/>
        <v>449276.05800000002</v>
      </c>
      <c r="G41" s="40">
        <f t="shared" si="2"/>
        <v>359420.84640000004</v>
      </c>
      <c r="H41" s="10">
        <f t="shared" si="3"/>
        <v>808696.90440000012</v>
      </c>
      <c r="I41" s="25">
        <f t="shared" si="4"/>
        <v>156078.50254920003</v>
      </c>
      <c r="J41" s="11">
        <f t="shared" si="5"/>
        <v>652618.40185080003</v>
      </c>
      <c r="K41" s="42"/>
      <c r="L41" s="42"/>
      <c r="O41" s="42"/>
      <c r="P41" s="42"/>
    </row>
    <row r="42" spans="2:16" x14ac:dyDescent="0.25">
      <c r="B42" s="8" t="s">
        <v>28</v>
      </c>
      <c r="C42" s="9">
        <v>37</v>
      </c>
      <c r="D42" s="41">
        <v>249597.81</v>
      </c>
      <c r="E42" s="40">
        <f t="shared" si="7"/>
        <v>199678.24800000002</v>
      </c>
      <c r="F42" s="10">
        <f t="shared" si="8"/>
        <v>449276.05800000002</v>
      </c>
      <c r="G42" s="40">
        <f t="shared" si="2"/>
        <v>359420.84640000004</v>
      </c>
      <c r="H42" s="10">
        <f t="shared" si="3"/>
        <v>808696.90440000012</v>
      </c>
      <c r="I42" s="25">
        <f t="shared" si="4"/>
        <v>156078.50254920003</v>
      </c>
      <c r="J42" s="11">
        <f t="shared" si="5"/>
        <v>652618.40185080003</v>
      </c>
      <c r="K42" s="42"/>
      <c r="L42" s="42"/>
      <c r="O42" s="42"/>
      <c r="P42" s="42"/>
    </row>
    <row r="43" spans="2:16" x14ac:dyDescent="0.25">
      <c r="B43" s="8" t="s">
        <v>29</v>
      </c>
      <c r="C43" s="9">
        <v>37</v>
      </c>
      <c r="D43" s="41">
        <v>249597.81</v>
      </c>
      <c r="E43" s="40">
        <f t="shared" si="7"/>
        <v>199678.24800000002</v>
      </c>
      <c r="F43" s="10">
        <f t="shared" si="8"/>
        <v>449276.05800000002</v>
      </c>
      <c r="G43" s="40">
        <f t="shared" si="2"/>
        <v>359420.84640000004</v>
      </c>
      <c r="H43" s="10">
        <f t="shared" si="3"/>
        <v>808696.90440000012</v>
      </c>
      <c r="I43" s="25">
        <f t="shared" si="4"/>
        <v>156078.50254920003</v>
      </c>
      <c r="J43" s="11">
        <f t="shared" si="5"/>
        <v>652618.40185080003</v>
      </c>
      <c r="K43" s="42"/>
      <c r="L43" s="42"/>
      <c r="O43" s="42"/>
      <c r="P43" s="42"/>
    </row>
    <row r="44" spans="2:16" x14ac:dyDescent="0.25">
      <c r="B44" s="8" t="s">
        <v>30</v>
      </c>
      <c r="C44" s="9">
        <v>37</v>
      </c>
      <c r="D44" s="41">
        <v>249597.81</v>
      </c>
      <c r="E44" s="40">
        <f t="shared" si="7"/>
        <v>199678.24800000002</v>
      </c>
      <c r="F44" s="10">
        <f t="shared" si="8"/>
        <v>449276.05800000002</v>
      </c>
      <c r="G44" s="40">
        <f t="shared" si="2"/>
        <v>359420.84640000004</v>
      </c>
      <c r="H44" s="10">
        <f t="shared" si="3"/>
        <v>808696.90440000012</v>
      </c>
      <c r="I44" s="25">
        <f t="shared" si="4"/>
        <v>156078.50254920003</v>
      </c>
      <c r="J44" s="11">
        <f t="shared" si="5"/>
        <v>652618.40185080003</v>
      </c>
      <c r="K44" s="42"/>
      <c r="L44" s="42"/>
      <c r="O44" s="42"/>
      <c r="P44" s="42"/>
    </row>
    <row r="45" spans="2:16" x14ac:dyDescent="0.25">
      <c r="B45" s="8" t="s">
        <v>31</v>
      </c>
      <c r="C45" s="9">
        <v>38</v>
      </c>
      <c r="D45" s="41">
        <v>238078.27</v>
      </c>
      <c r="E45" s="40">
        <f t="shared" si="7"/>
        <v>190462.61600000001</v>
      </c>
      <c r="F45" s="10">
        <f t="shared" si="8"/>
        <v>428540.886</v>
      </c>
      <c r="G45" s="40">
        <f t="shared" si="2"/>
        <v>342832.70880000002</v>
      </c>
      <c r="H45" s="10">
        <f t="shared" si="3"/>
        <v>771373.59480000008</v>
      </c>
      <c r="I45" s="25">
        <f t="shared" si="4"/>
        <v>148875.10379640001</v>
      </c>
      <c r="J45" s="11">
        <f t="shared" si="5"/>
        <v>622498.49100360007</v>
      </c>
      <c r="K45" s="42"/>
      <c r="L45" s="42"/>
      <c r="O45" s="42"/>
      <c r="P45" s="42"/>
    </row>
    <row r="46" spans="2:16" x14ac:dyDescent="0.25">
      <c r="B46" s="8" t="s">
        <v>70</v>
      </c>
      <c r="C46" s="9">
        <v>38</v>
      </c>
      <c r="D46" s="41">
        <v>238078.27</v>
      </c>
      <c r="E46" s="40">
        <f t="shared" si="7"/>
        <v>190462.61600000001</v>
      </c>
      <c r="F46" s="10">
        <f t="shared" si="8"/>
        <v>428540.886</v>
      </c>
      <c r="G46" s="40">
        <f t="shared" si="2"/>
        <v>342832.70880000002</v>
      </c>
      <c r="H46" s="10">
        <f t="shared" si="3"/>
        <v>771373.59480000008</v>
      </c>
      <c r="I46" s="25">
        <f t="shared" si="4"/>
        <v>148875.10379640001</v>
      </c>
      <c r="J46" s="11">
        <f t="shared" si="5"/>
        <v>622498.49100360007</v>
      </c>
      <c r="K46" s="42"/>
      <c r="L46" s="42"/>
      <c r="O46" s="42"/>
      <c r="P46" s="42"/>
    </row>
    <row r="47" spans="2:16" x14ac:dyDescent="0.25">
      <c r="B47" s="8" t="s">
        <v>32</v>
      </c>
      <c r="C47" s="9">
        <v>38</v>
      </c>
      <c r="D47" s="41">
        <v>238078.27</v>
      </c>
      <c r="E47" s="40">
        <f t="shared" si="7"/>
        <v>190462.61600000001</v>
      </c>
      <c r="F47" s="10">
        <f t="shared" si="8"/>
        <v>428540.886</v>
      </c>
      <c r="G47" s="40">
        <f t="shared" si="2"/>
        <v>342832.70880000002</v>
      </c>
      <c r="H47" s="10">
        <f t="shared" si="3"/>
        <v>771373.59480000008</v>
      </c>
      <c r="I47" s="25">
        <f t="shared" si="4"/>
        <v>148875.10379640001</v>
      </c>
      <c r="J47" s="11">
        <f t="shared" si="5"/>
        <v>622498.49100360007</v>
      </c>
      <c r="K47" s="42"/>
      <c r="L47" s="42"/>
      <c r="O47" s="42"/>
      <c r="P47" s="42"/>
    </row>
    <row r="48" spans="2:16" x14ac:dyDescent="0.25">
      <c r="B48" s="8" t="s">
        <v>71</v>
      </c>
      <c r="C48" s="9">
        <v>38</v>
      </c>
      <c r="D48" s="41">
        <v>238078.27</v>
      </c>
      <c r="E48" s="40">
        <f t="shared" si="7"/>
        <v>190462.61600000001</v>
      </c>
      <c r="F48" s="10">
        <f t="shared" si="8"/>
        <v>428540.886</v>
      </c>
      <c r="G48" s="40">
        <f t="shared" si="2"/>
        <v>342832.70880000002</v>
      </c>
      <c r="H48" s="10">
        <f t="shared" si="3"/>
        <v>771373.59480000008</v>
      </c>
      <c r="I48" s="25">
        <f t="shared" si="4"/>
        <v>148875.10379640001</v>
      </c>
      <c r="J48" s="11">
        <f t="shared" si="5"/>
        <v>622498.49100360007</v>
      </c>
      <c r="K48" s="42"/>
      <c r="L48" s="42"/>
      <c r="O48" s="42"/>
      <c r="P48" s="42"/>
    </row>
    <row r="49" spans="2:16" x14ac:dyDescent="0.25">
      <c r="B49" s="8" t="s">
        <v>33</v>
      </c>
      <c r="C49" s="9">
        <v>38</v>
      </c>
      <c r="D49" s="41">
        <v>238078.27</v>
      </c>
      <c r="E49" s="40">
        <f t="shared" si="7"/>
        <v>190462.61600000001</v>
      </c>
      <c r="F49" s="10">
        <f t="shared" si="8"/>
        <v>428540.886</v>
      </c>
      <c r="G49" s="40">
        <f t="shared" si="2"/>
        <v>342832.70880000002</v>
      </c>
      <c r="H49" s="10">
        <f t="shared" si="3"/>
        <v>771373.59480000008</v>
      </c>
      <c r="I49" s="25">
        <f t="shared" si="4"/>
        <v>148875.10379640001</v>
      </c>
      <c r="J49" s="11">
        <f t="shared" si="5"/>
        <v>622498.49100360007</v>
      </c>
      <c r="K49" s="42"/>
      <c r="L49" s="42"/>
      <c r="O49" s="42"/>
      <c r="P49" s="42"/>
    </row>
    <row r="50" spans="2:16" x14ac:dyDescent="0.25">
      <c r="B50" s="8" t="s">
        <v>72</v>
      </c>
      <c r="C50" s="9">
        <v>38</v>
      </c>
      <c r="D50" s="41">
        <v>238078.27</v>
      </c>
      <c r="E50" s="40">
        <f t="shared" si="7"/>
        <v>190462.61600000001</v>
      </c>
      <c r="F50" s="10">
        <f t="shared" si="8"/>
        <v>428540.886</v>
      </c>
      <c r="G50" s="40">
        <f t="shared" si="2"/>
        <v>342832.70880000002</v>
      </c>
      <c r="H50" s="10">
        <f t="shared" si="3"/>
        <v>771373.59480000008</v>
      </c>
      <c r="I50" s="25">
        <f t="shared" si="4"/>
        <v>148875.10379640001</v>
      </c>
      <c r="J50" s="11">
        <f t="shared" si="5"/>
        <v>622498.49100360007</v>
      </c>
      <c r="K50" s="42"/>
      <c r="L50" s="42"/>
      <c r="O50" s="42"/>
      <c r="P50" s="42"/>
    </row>
    <row r="51" spans="2:16" x14ac:dyDescent="0.25">
      <c r="B51" s="8" t="s">
        <v>34</v>
      </c>
      <c r="C51" s="9">
        <v>38</v>
      </c>
      <c r="D51" s="41">
        <v>238078.27</v>
      </c>
      <c r="E51" s="40">
        <f t="shared" si="7"/>
        <v>190462.61600000001</v>
      </c>
      <c r="F51" s="10">
        <f t="shared" si="8"/>
        <v>428540.886</v>
      </c>
      <c r="G51" s="40">
        <f t="shared" si="2"/>
        <v>342832.70880000002</v>
      </c>
      <c r="H51" s="10">
        <f t="shared" si="3"/>
        <v>771373.59480000008</v>
      </c>
      <c r="I51" s="25">
        <f t="shared" si="4"/>
        <v>148875.10379640001</v>
      </c>
      <c r="J51" s="11">
        <f t="shared" si="5"/>
        <v>622498.49100360007</v>
      </c>
      <c r="K51" s="42"/>
      <c r="L51" s="42"/>
      <c r="O51" s="42"/>
      <c r="P51" s="42"/>
    </row>
    <row r="52" spans="2:16" x14ac:dyDescent="0.25">
      <c r="B52" s="8" t="s">
        <v>35</v>
      </c>
      <c r="C52" s="9">
        <v>38</v>
      </c>
      <c r="D52" s="41">
        <v>238078.27</v>
      </c>
      <c r="E52" s="40">
        <f t="shared" si="7"/>
        <v>190462.61600000001</v>
      </c>
      <c r="F52" s="10">
        <f t="shared" si="8"/>
        <v>428540.886</v>
      </c>
      <c r="G52" s="40">
        <f t="shared" si="2"/>
        <v>342832.70880000002</v>
      </c>
      <c r="H52" s="10">
        <f t="shared" si="3"/>
        <v>771373.59480000008</v>
      </c>
      <c r="I52" s="25">
        <f t="shared" si="4"/>
        <v>148875.10379640001</v>
      </c>
      <c r="J52" s="11">
        <f t="shared" si="5"/>
        <v>622498.49100360007</v>
      </c>
      <c r="K52" s="42"/>
      <c r="L52" s="42"/>
      <c r="O52" s="42"/>
      <c r="P52" s="42"/>
    </row>
    <row r="53" spans="2:16" x14ac:dyDescent="0.25">
      <c r="B53" s="8" t="s">
        <v>36</v>
      </c>
      <c r="C53" s="9">
        <v>38</v>
      </c>
      <c r="D53" s="41">
        <v>238078.27</v>
      </c>
      <c r="E53" s="40">
        <f t="shared" si="7"/>
        <v>190462.61600000001</v>
      </c>
      <c r="F53" s="10">
        <f t="shared" si="8"/>
        <v>428540.886</v>
      </c>
      <c r="G53" s="40">
        <f t="shared" si="2"/>
        <v>342832.70880000002</v>
      </c>
      <c r="H53" s="10">
        <f t="shared" si="3"/>
        <v>771373.59480000008</v>
      </c>
      <c r="I53" s="25">
        <f t="shared" si="4"/>
        <v>148875.10379640001</v>
      </c>
      <c r="J53" s="11">
        <f t="shared" si="5"/>
        <v>622498.49100360007</v>
      </c>
      <c r="K53" s="42"/>
      <c r="L53" s="42"/>
      <c r="O53" s="42"/>
      <c r="P53" s="42"/>
    </row>
    <row r="54" spans="2:16" x14ac:dyDescent="0.25">
      <c r="B54" s="8" t="s">
        <v>73</v>
      </c>
      <c r="C54" s="9">
        <v>38</v>
      </c>
      <c r="D54" s="41">
        <v>238078.27</v>
      </c>
      <c r="E54" s="40">
        <f t="shared" si="7"/>
        <v>190462.61600000001</v>
      </c>
      <c r="F54" s="10">
        <f t="shared" si="8"/>
        <v>428540.886</v>
      </c>
      <c r="G54" s="40">
        <f t="shared" si="2"/>
        <v>342832.70880000002</v>
      </c>
      <c r="H54" s="10">
        <f t="shared" si="3"/>
        <v>771373.59480000008</v>
      </c>
      <c r="I54" s="25">
        <f t="shared" si="4"/>
        <v>148875.10379640001</v>
      </c>
      <c r="J54" s="11">
        <f t="shared" si="5"/>
        <v>622498.49100360007</v>
      </c>
      <c r="K54" s="42"/>
      <c r="L54" s="42"/>
      <c r="O54" s="42"/>
      <c r="P54" s="42"/>
    </row>
    <row r="55" spans="2:16" x14ac:dyDescent="0.25">
      <c r="B55" s="8" t="s">
        <v>74</v>
      </c>
      <c r="C55" s="9">
        <v>38</v>
      </c>
      <c r="D55" s="41">
        <v>238078.27</v>
      </c>
      <c r="E55" s="40">
        <f t="shared" si="7"/>
        <v>190462.61600000001</v>
      </c>
      <c r="F55" s="10">
        <f t="shared" si="8"/>
        <v>428540.886</v>
      </c>
      <c r="G55" s="40">
        <f t="shared" si="2"/>
        <v>342832.70880000002</v>
      </c>
      <c r="H55" s="10">
        <f t="shared" si="3"/>
        <v>771373.59480000008</v>
      </c>
      <c r="I55" s="25">
        <f t="shared" si="4"/>
        <v>148875.10379640001</v>
      </c>
      <c r="J55" s="11">
        <f t="shared" si="5"/>
        <v>622498.49100360007</v>
      </c>
      <c r="K55" s="42"/>
      <c r="L55" s="42"/>
      <c r="O55" s="42"/>
      <c r="P55" s="42"/>
    </row>
    <row r="56" spans="2:16" x14ac:dyDescent="0.25">
      <c r="B56" s="8" t="s">
        <v>37</v>
      </c>
      <c r="C56" s="9">
        <v>39</v>
      </c>
      <c r="D56" s="41">
        <v>213331.46</v>
      </c>
      <c r="E56" s="40">
        <f t="shared" si="7"/>
        <v>170665.16800000001</v>
      </c>
      <c r="F56" s="10">
        <f t="shared" si="8"/>
        <v>383996.62800000003</v>
      </c>
      <c r="G56" s="40">
        <f t="shared" si="2"/>
        <v>307197.30240000004</v>
      </c>
      <c r="H56" s="10">
        <f t="shared" si="3"/>
        <v>691193.93040000007</v>
      </c>
      <c r="I56" s="25">
        <f t="shared" si="4"/>
        <v>133400.42856720003</v>
      </c>
      <c r="J56" s="11">
        <f t="shared" si="5"/>
        <v>557793.50183279999</v>
      </c>
      <c r="K56" s="42"/>
      <c r="L56" s="42"/>
      <c r="O56" s="42"/>
      <c r="P56" s="42"/>
    </row>
    <row r="57" spans="2:16" x14ac:dyDescent="0.25">
      <c r="B57" s="8" t="s">
        <v>75</v>
      </c>
      <c r="C57" s="9">
        <v>39</v>
      </c>
      <c r="D57" s="41">
        <v>213331.46</v>
      </c>
      <c r="E57" s="40">
        <f t="shared" si="7"/>
        <v>170665.16800000001</v>
      </c>
      <c r="F57" s="10">
        <f t="shared" si="8"/>
        <v>383996.62800000003</v>
      </c>
      <c r="G57" s="40">
        <f t="shared" si="2"/>
        <v>307197.30240000004</v>
      </c>
      <c r="H57" s="10">
        <f t="shared" si="3"/>
        <v>691193.93040000007</v>
      </c>
      <c r="I57" s="25">
        <f t="shared" si="4"/>
        <v>133400.42856720003</v>
      </c>
      <c r="J57" s="11">
        <f t="shared" si="5"/>
        <v>557793.50183279999</v>
      </c>
      <c r="K57" s="42"/>
      <c r="L57" s="42"/>
      <c r="O57" s="42"/>
      <c r="P57" s="42"/>
    </row>
    <row r="58" spans="2:16" x14ac:dyDescent="0.25">
      <c r="B58" s="20" t="s">
        <v>42</v>
      </c>
      <c r="C58" s="17">
        <v>40</v>
      </c>
      <c r="D58" s="41">
        <v>209064.83</v>
      </c>
      <c r="E58" s="40">
        <f t="shared" si="7"/>
        <v>167251.864</v>
      </c>
      <c r="F58" s="18">
        <f t="shared" si="8"/>
        <v>376316.69400000002</v>
      </c>
      <c r="G58" s="40">
        <f t="shared" si="2"/>
        <v>301053.35520000005</v>
      </c>
      <c r="H58" s="18">
        <f t="shared" si="3"/>
        <v>677370.04920000001</v>
      </c>
      <c r="I58" s="25">
        <f t="shared" si="4"/>
        <v>130732.4194956</v>
      </c>
      <c r="J58" s="21">
        <f t="shared" si="5"/>
        <v>546637.62970439997</v>
      </c>
      <c r="K58" s="42"/>
      <c r="L58" s="42"/>
      <c r="O58" s="42"/>
      <c r="P58" s="42"/>
    </row>
    <row r="59" spans="2:16" x14ac:dyDescent="0.25">
      <c r="B59" s="8" t="s">
        <v>39</v>
      </c>
      <c r="C59" s="9">
        <v>40</v>
      </c>
      <c r="D59" s="41">
        <v>209064.83</v>
      </c>
      <c r="E59" s="40">
        <f t="shared" si="7"/>
        <v>167251.864</v>
      </c>
      <c r="F59" s="10">
        <f t="shared" si="8"/>
        <v>376316.69400000002</v>
      </c>
      <c r="G59" s="40">
        <f t="shared" si="2"/>
        <v>301053.35520000005</v>
      </c>
      <c r="H59" s="10">
        <f t="shared" si="3"/>
        <v>677370.04920000001</v>
      </c>
      <c r="I59" s="25">
        <f t="shared" si="4"/>
        <v>130732.4194956</v>
      </c>
      <c r="J59" s="11">
        <f t="shared" si="5"/>
        <v>546637.62970439997</v>
      </c>
      <c r="K59" s="42"/>
      <c r="L59" s="42"/>
      <c r="O59" s="42"/>
      <c r="P59" s="42"/>
    </row>
    <row r="60" spans="2:16" x14ac:dyDescent="0.25">
      <c r="B60" s="8" t="s">
        <v>40</v>
      </c>
      <c r="C60" s="9">
        <v>40</v>
      </c>
      <c r="D60" s="41">
        <v>209064.83</v>
      </c>
      <c r="E60" s="40">
        <f t="shared" si="7"/>
        <v>167251.864</v>
      </c>
      <c r="F60" s="10">
        <f t="shared" si="8"/>
        <v>376316.69400000002</v>
      </c>
      <c r="G60" s="40">
        <f t="shared" si="2"/>
        <v>301053.35520000005</v>
      </c>
      <c r="H60" s="10">
        <f t="shared" ref="H60" si="9">+F60+G60</f>
        <v>677370.04920000001</v>
      </c>
      <c r="I60" s="25">
        <f t="shared" si="4"/>
        <v>130732.4194956</v>
      </c>
      <c r="J60" s="11">
        <f t="shared" si="5"/>
        <v>546637.62970439997</v>
      </c>
      <c r="K60" s="42"/>
      <c r="L60" s="42"/>
      <c r="O60" s="42"/>
      <c r="P60" s="42"/>
    </row>
    <row r="61" spans="2:16" x14ac:dyDescent="0.25">
      <c r="B61" s="8" t="s">
        <v>41</v>
      </c>
      <c r="C61" s="9">
        <v>40</v>
      </c>
      <c r="D61" s="41">
        <v>209064.83</v>
      </c>
      <c r="E61" s="40">
        <f t="shared" si="7"/>
        <v>167251.864</v>
      </c>
      <c r="F61" s="10">
        <f t="shared" si="8"/>
        <v>376316.69400000002</v>
      </c>
      <c r="G61" s="40">
        <f t="shared" si="2"/>
        <v>301053.35520000005</v>
      </c>
      <c r="H61" s="10">
        <f t="shared" si="3"/>
        <v>677370.04920000001</v>
      </c>
      <c r="I61" s="25">
        <f t="shared" si="4"/>
        <v>130732.4194956</v>
      </c>
      <c r="J61" s="11">
        <f t="shared" si="5"/>
        <v>546637.62970439997</v>
      </c>
      <c r="K61" s="42"/>
      <c r="L61" s="42"/>
      <c r="O61" s="42"/>
      <c r="P61" s="42"/>
    </row>
    <row r="62" spans="2:16" x14ac:dyDescent="0.25">
      <c r="B62" s="8" t="s">
        <v>38</v>
      </c>
      <c r="C62" s="9">
        <v>40</v>
      </c>
      <c r="D62" s="41">
        <v>209064.83</v>
      </c>
      <c r="E62" s="40">
        <f t="shared" si="7"/>
        <v>167251.864</v>
      </c>
      <c r="F62" s="10">
        <f t="shared" si="8"/>
        <v>376316.69400000002</v>
      </c>
      <c r="G62" s="40">
        <f t="shared" si="2"/>
        <v>301053.35520000005</v>
      </c>
      <c r="H62" s="10">
        <f t="shared" si="3"/>
        <v>677370.04920000001</v>
      </c>
      <c r="I62" s="25">
        <f t="shared" si="4"/>
        <v>130732.4194956</v>
      </c>
      <c r="J62" s="11">
        <f t="shared" si="5"/>
        <v>546637.62970439997</v>
      </c>
      <c r="K62" s="42"/>
      <c r="L62" s="42"/>
      <c r="O62" s="42"/>
      <c r="P62" s="42"/>
    </row>
    <row r="63" spans="2:16" x14ac:dyDescent="0.25">
      <c r="B63" s="8" t="s">
        <v>43</v>
      </c>
      <c r="C63" s="9">
        <v>40</v>
      </c>
      <c r="D63" s="41">
        <v>209064.83</v>
      </c>
      <c r="E63" s="40">
        <f t="shared" si="7"/>
        <v>167251.864</v>
      </c>
      <c r="F63" s="10">
        <f t="shared" si="8"/>
        <v>376316.69400000002</v>
      </c>
      <c r="G63" s="40">
        <f t="shared" si="2"/>
        <v>301053.35520000005</v>
      </c>
      <c r="H63" s="10">
        <f t="shared" si="3"/>
        <v>677370.04920000001</v>
      </c>
      <c r="I63" s="25">
        <f t="shared" si="4"/>
        <v>130732.4194956</v>
      </c>
      <c r="J63" s="11">
        <f t="shared" si="5"/>
        <v>546637.62970439997</v>
      </c>
      <c r="K63" s="42"/>
      <c r="L63" s="42"/>
      <c r="O63" s="42"/>
      <c r="P63" s="42"/>
    </row>
    <row r="64" spans="2:16" x14ac:dyDescent="0.25">
      <c r="B64" s="8" t="s">
        <v>44</v>
      </c>
      <c r="C64" s="9">
        <v>40</v>
      </c>
      <c r="D64" s="41">
        <v>209064.83</v>
      </c>
      <c r="E64" s="40">
        <f t="shared" si="7"/>
        <v>167251.864</v>
      </c>
      <c r="F64" s="10">
        <f t="shared" si="8"/>
        <v>376316.69400000002</v>
      </c>
      <c r="G64" s="40">
        <f t="shared" si="2"/>
        <v>301053.35520000005</v>
      </c>
      <c r="H64" s="10">
        <f t="shared" si="3"/>
        <v>677370.04920000001</v>
      </c>
      <c r="I64" s="25">
        <f t="shared" si="4"/>
        <v>130732.4194956</v>
      </c>
      <c r="J64" s="11">
        <f t="shared" si="5"/>
        <v>546637.62970439997</v>
      </c>
      <c r="K64" s="42"/>
      <c r="L64" s="42"/>
      <c r="O64" s="42"/>
      <c r="P64" s="42"/>
    </row>
    <row r="65" spans="2:16" x14ac:dyDescent="0.25">
      <c r="B65" s="8" t="s">
        <v>76</v>
      </c>
      <c r="C65" s="9">
        <v>40</v>
      </c>
      <c r="D65" s="41">
        <v>209064.83</v>
      </c>
      <c r="E65" s="40">
        <f t="shared" si="7"/>
        <v>167251.864</v>
      </c>
      <c r="F65" s="10">
        <f t="shared" si="8"/>
        <v>376316.69400000002</v>
      </c>
      <c r="G65" s="40">
        <f t="shared" si="2"/>
        <v>301053.35520000005</v>
      </c>
      <c r="H65" s="10">
        <f t="shared" si="3"/>
        <v>677370.04920000001</v>
      </c>
      <c r="I65" s="25">
        <f t="shared" si="4"/>
        <v>130732.4194956</v>
      </c>
      <c r="J65" s="11">
        <f t="shared" si="5"/>
        <v>546637.62970439997</v>
      </c>
      <c r="K65" s="42"/>
      <c r="L65" s="42"/>
      <c r="O65" s="42"/>
      <c r="P65" s="42"/>
    </row>
    <row r="66" spans="2:16" x14ac:dyDescent="0.25">
      <c r="B66" s="8" t="s">
        <v>45</v>
      </c>
      <c r="C66" s="9">
        <v>40</v>
      </c>
      <c r="D66" s="41">
        <v>209064.83</v>
      </c>
      <c r="E66" s="40">
        <f t="shared" si="7"/>
        <v>167251.864</v>
      </c>
      <c r="F66" s="10">
        <f t="shared" si="8"/>
        <v>376316.69400000002</v>
      </c>
      <c r="G66" s="40">
        <f t="shared" si="2"/>
        <v>301053.35520000005</v>
      </c>
      <c r="H66" s="10">
        <f t="shared" si="3"/>
        <v>677370.04920000001</v>
      </c>
      <c r="I66" s="25">
        <f t="shared" si="4"/>
        <v>130732.4194956</v>
      </c>
      <c r="J66" s="11">
        <f t="shared" si="5"/>
        <v>546637.62970439997</v>
      </c>
      <c r="K66" s="42"/>
      <c r="L66" s="42"/>
      <c r="O66" s="42"/>
      <c r="P66" s="42"/>
    </row>
    <row r="67" spans="2:16" x14ac:dyDescent="0.25">
      <c r="B67" s="8" t="s">
        <v>46</v>
      </c>
      <c r="C67" s="9">
        <v>40</v>
      </c>
      <c r="D67" s="41">
        <v>209064.83</v>
      </c>
      <c r="E67" s="40">
        <f t="shared" si="7"/>
        <v>167251.864</v>
      </c>
      <c r="F67" s="10">
        <f t="shared" si="8"/>
        <v>376316.69400000002</v>
      </c>
      <c r="G67" s="40">
        <f t="shared" si="2"/>
        <v>301053.35520000005</v>
      </c>
      <c r="H67" s="10">
        <f t="shared" si="3"/>
        <v>677370.04920000001</v>
      </c>
      <c r="I67" s="25">
        <f t="shared" si="4"/>
        <v>130732.4194956</v>
      </c>
      <c r="J67" s="11">
        <f t="shared" si="5"/>
        <v>546637.62970439997</v>
      </c>
      <c r="K67" s="42"/>
      <c r="L67" s="42"/>
      <c r="O67" s="42"/>
      <c r="P67" s="42"/>
    </row>
    <row r="68" spans="2:16" x14ac:dyDescent="0.25">
      <c r="B68" s="8" t="s">
        <v>77</v>
      </c>
      <c r="C68" s="9">
        <v>40</v>
      </c>
      <c r="D68" s="41">
        <v>209064.83</v>
      </c>
      <c r="E68" s="40">
        <f t="shared" si="7"/>
        <v>167251.864</v>
      </c>
      <c r="F68" s="10">
        <f t="shared" si="8"/>
        <v>376316.69400000002</v>
      </c>
      <c r="G68" s="40">
        <f t="shared" si="2"/>
        <v>301053.35520000005</v>
      </c>
      <c r="H68" s="10">
        <f t="shared" si="3"/>
        <v>677370.04920000001</v>
      </c>
      <c r="I68" s="25">
        <f t="shared" si="4"/>
        <v>130732.4194956</v>
      </c>
      <c r="J68" s="11">
        <f t="shared" si="5"/>
        <v>546637.62970439997</v>
      </c>
      <c r="K68" s="42"/>
      <c r="L68" s="42"/>
      <c r="O68" s="42"/>
      <c r="P68" s="42"/>
    </row>
    <row r="69" spans="2:16" x14ac:dyDescent="0.25">
      <c r="B69" s="8" t="s">
        <v>47</v>
      </c>
      <c r="C69" s="9">
        <v>41</v>
      </c>
      <c r="D69" s="41">
        <v>194557.93</v>
      </c>
      <c r="E69" s="40">
        <f t="shared" si="7"/>
        <v>155646.34400000001</v>
      </c>
      <c r="F69" s="10">
        <f t="shared" si="8"/>
        <v>350204.27399999998</v>
      </c>
      <c r="G69" s="40">
        <f t="shared" si="2"/>
        <v>280163.4192</v>
      </c>
      <c r="H69" s="10">
        <f t="shared" si="3"/>
        <v>630367.69319999998</v>
      </c>
      <c r="I69" s="25">
        <f t="shared" si="4"/>
        <v>121660.96478759999</v>
      </c>
      <c r="J69" s="11">
        <f t="shared" si="5"/>
        <v>508706.7284124</v>
      </c>
      <c r="K69" s="42"/>
      <c r="L69" s="42"/>
      <c r="O69" s="42"/>
      <c r="P69" s="42"/>
    </row>
    <row r="70" spans="2:16" x14ac:dyDescent="0.25">
      <c r="B70" s="8" t="s">
        <v>61</v>
      </c>
      <c r="C70" s="9">
        <v>41</v>
      </c>
      <c r="D70" s="41">
        <v>194557.93</v>
      </c>
      <c r="E70" s="40">
        <f t="shared" si="7"/>
        <v>155646.34400000001</v>
      </c>
      <c r="F70" s="10">
        <f t="shared" si="8"/>
        <v>350204.27399999998</v>
      </c>
      <c r="G70" s="40">
        <f t="shared" si="2"/>
        <v>280163.4192</v>
      </c>
      <c r="H70" s="10">
        <f t="shared" si="3"/>
        <v>630367.69319999998</v>
      </c>
      <c r="I70" s="25">
        <f t="shared" si="4"/>
        <v>121660.96478759999</v>
      </c>
      <c r="J70" s="11">
        <f t="shared" si="5"/>
        <v>508706.7284124</v>
      </c>
      <c r="K70" s="42"/>
      <c r="L70" s="42"/>
      <c r="O70" s="42"/>
      <c r="P70" s="42"/>
    </row>
    <row r="71" spans="2:16" x14ac:dyDescent="0.25">
      <c r="B71" s="8" t="s">
        <v>48</v>
      </c>
      <c r="C71" s="9">
        <v>41</v>
      </c>
      <c r="D71" s="41">
        <v>194557.93</v>
      </c>
      <c r="E71" s="40">
        <f t="shared" ref="E71:E80" si="10">+D71*0.8</f>
        <v>155646.34400000001</v>
      </c>
      <c r="F71" s="10">
        <f t="shared" ref="F71:F80" si="11">+D71+E71</f>
        <v>350204.27399999998</v>
      </c>
      <c r="G71" s="40">
        <f t="shared" si="2"/>
        <v>280163.4192</v>
      </c>
      <c r="H71" s="10">
        <f t="shared" si="3"/>
        <v>630367.69319999998</v>
      </c>
      <c r="I71" s="25">
        <f t="shared" si="4"/>
        <v>121660.96478759999</v>
      </c>
      <c r="J71" s="11">
        <f t="shared" ref="J71:J80" si="12">+H71-I71</f>
        <v>508706.7284124</v>
      </c>
      <c r="K71" s="42"/>
      <c r="L71" s="42"/>
      <c r="O71" s="42"/>
      <c r="P71" s="42"/>
    </row>
    <row r="72" spans="2:16" x14ac:dyDescent="0.25">
      <c r="B72" s="8" t="s">
        <v>49</v>
      </c>
      <c r="C72" s="9">
        <v>41</v>
      </c>
      <c r="D72" s="41">
        <v>194557.93</v>
      </c>
      <c r="E72" s="40">
        <f t="shared" si="10"/>
        <v>155646.34400000001</v>
      </c>
      <c r="F72" s="10">
        <f t="shared" si="11"/>
        <v>350204.27399999998</v>
      </c>
      <c r="G72" s="40">
        <f t="shared" ref="G72:G80" si="13">+F72*0.8</f>
        <v>280163.4192</v>
      </c>
      <c r="H72" s="10">
        <f t="shared" ref="H72:H80" si="14">+F72+G72</f>
        <v>630367.69319999998</v>
      </c>
      <c r="I72" s="25">
        <f t="shared" ref="I72:I80" si="15">+H72*0.193</f>
        <v>121660.96478759999</v>
      </c>
      <c r="J72" s="11">
        <f t="shared" si="12"/>
        <v>508706.7284124</v>
      </c>
      <c r="K72" s="42"/>
      <c r="L72" s="42"/>
      <c r="O72" s="42"/>
      <c r="P72" s="42"/>
    </row>
    <row r="73" spans="2:16" x14ac:dyDescent="0.25">
      <c r="B73" s="8" t="s">
        <v>50</v>
      </c>
      <c r="C73" s="9">
        <v>41</v>
      </c>
      <c r="D73" s="41">
        <v>194557.93</v>
      </c>
      <c r="E73" s="40">
        <f t="shared" si="10"/>
        <v>155646.34400000001</v>
      </c>
      <c r="F73" s="10">
        <f t="shared" si="11"/>
        <v>350204.27399999998</v>
      </c>
      <c r="G73" s="40">
        <f t="shared" si="13"/>
        <v>280163.4192</v>
      </c>
      <c r="H73" s="10">
        <f t="shared" si="14"/>
        <v>630367.69319999998</v>
      </c>
      <c r="I73" s="25">
        <f t="shared" si="15"/>
        <v>121660.96478759999</v>
      </c>
      <c r="J73" s="11">
        <f t="shared" si="12"/>
        <v>508706.7284124</v>
      </c>
      <c r="K73" s="42"/>
      <c r="L73" s="42"/>
      <c r="O73" s="42"/>
      <c r="P73" s="42"/>
    </row>
    <row r="74" spans="2:16" x14ac:dyDescent="0.25">
      <c r="B74" s="8" t="s">
        <v>51</v>
      </c>
      <c r="C74" s="9">
        <v>41</v>
      </c>
      <c r="D74" s="41">
        <v>194557.93</v>
      </c>
      <c r="E74" s="40">
        <f t="shared" si="10"/>
        <v>155646.34400000001</v>
      </c>
      <c r="F74" s="10">
        <f t="shared" si="11"/>
        <v>350204.27399999998</v>
      </c>
      <c r="G74" s="40">
        <f t="shared" si="13"/>
        <v>280163.4192</v>
      </c>
      <c r="H74" s="10">
        <f t="shared" si="14"/>
        <v>630367.69319999998</v>
      </c>
      <c r="I74" s="25">
        <f t="shared" si="15"/>
        <v>121660.96478759999</v>
      </c>
      <c r="J74" s="11">
        <f t="shared" si="12"/>
        <v>508706.7284124</v>
      </c>
      <c r="K74" s="42"/>
      <c r="L74" s="42"/>
      <c r="O74" s="42"/>
      <c r="P74" s="42"/>
    </row>
    <row r="75" spans="2:16" x14ac:dyDescent="0.25">
      <c r="B75" s="8" t="s">
        <v>52</v>
      </c>
      <c r="C75" s="9">
        <v>42</v>
      </c>
      <c r="D75" s="41">
        <v>177491.78</v>
      </c>
      <c r="E75" s="40">
        <f t="shared" si="10"/>
        <v>141993.424</v>
      </c>
      <c r="F75" s="10">
        <f t="shared" si="11"/>
        <v>319485.20400000003</v>
      </c>
      <c r="G75" s="40">
        <f t="shared" si="13"/>
        <v>255588.16320000004</v>
      </c>
      <c r="H75" s="10">
        <f t="shared" si="14"/>
        <v>575073.3672000001</v>
      </c>
      <c r="I75" s="25">
        <f t="shared" si="15"/>
        <v>110989.15986960001</v>
      </c>
      <c r="J75" s="11">
        <f t="shared" si="12"/>
        <v>464084.20733040007</v>
      </c>
      <c r="K75" s="42"/>
      <c r="L75" s="42"/>
      <c r="O75" s="42"/>
      <c r="P75" s="42"/>
    </row>
    <row r="76" spans="2:16" x14ac:dyDescent="0.25">
      <c r="B76" s="20" t="s">
        <v>53</v>
      </c>
      <c r="C76" s="17">
        <v>43</v>
      </c>
      <c r="D76" s="41">
        <v>157865.28</v>
      </c>
      <c r="E76" s="40">
        <f t="shared" si="10"/>
        <v>126292.224</v>
      </c>
      <c r="F76" s="18">
        <f t="shared" si="11"/>
        <v>284157.50400000002</v>
      </c>
      <c r="G76" s="40">
        <f t="shared" si="13"/>
        <v>227326.00320000004</v>
      </c>
      <c r="H76" s="18">
        <f t="shared" si="14"/>
        <v>511483.50720000005</v>
      </c>
      <c r="I76" s="25">
        <f t="shared" si="15"/>
        <v>98716.316889600013</v>
      </c>
      <c r="J76" s="21">
        <f t="shared" si="12"/>
        <v>412767.19031040004</v>
      </c>
      <c r="K76" s="42"/>
      <c r="L76" s="42"/>
      <c r="O76" s="42"/>
      <c r="P76" s="42"/>
    </row>
    <row r="77" spans="2:16" x14ac:dyDescent="0.25">
      <c r="B77" s="8" t="s">
        <v>54</v>
      </c>
      <c r="C77" s="9">
        <v>43</v>
      </c>
      <c r="D77" s="41">
        <v>157865.28</v>
      </c>
      <c r="E77" s="40">
        <f t="shared" si="10"/>
        <v>126292.224</v>
      </c>
      <c r="F77" s="10">
        <f t="shared" si="11"/>
        <v>284157.50400000002</v>
      </c>
      <c r="G77" s="40">
        <f t="shared" si="13"/>
        <v>227326.00320000004</v>
      </c>
      <c r="H77" s="10">
        <f t="shared" si="14"/>
        <v>511483.50720000005</v>
      </c>
      <c r="I77" s="25">
        <f t="shared" si="15"/>
        <v>98716.316889600013</v>
      </c>
      <c r="J77" s="11">
        <f t="shared" si="12"/>
        <v>412767.19031040004</v>
      </c>
      <c r="K77" s="42"/>
      <c r="L77" s="42"/>
      <c r="O77" s="42"/>
      <c r="P77" s="42"/>
    </row>
    <row r="78" spans="2:16" x14ac:dyDescent="0.25">
      <c r="B78" s="8" t="s">
        <v>55</v>
      </c>
      <c r="C78" s="9">
        <v>44</v>
      </c>
      <c r="D78" s="41">
        <v>145065.4</v>
      </c>
      <c r="E78" s="40">
        <f t="shared" si="10"/>
        <v>116052.32</v>
      </c>
      <c r="F78" s="10">
        <f t="shared" si="11"/>
        <v>261117.72</v>
      </c>
      <c r="G78" s="40">
        <f t="shared" si="13"/>
        <v>208894.17600000001</v>
      </c>
      <c r="H78" s="10">
        <f t="shared" si="14"/>
        <v>470011.89600000001</v>
      </c>
      <c r="I78" s="25">
        <f t="shared" si="15"/>
        <v>90712.295928000007</v>
      </c>
      <c r="J78" s="11">
        <f t="shared" si="12"/>
        <v>379299.600072</v>
      </c>
      <c r="K78" s="42"/>
      <c r="L78" s="42"/>
      <c r="O78" s="42"/>
      <c r="P78" s="42"/>
    </row>
    <row r="79" spans="2:16" x14ac:dyDescent="0.25">
      <c r="B79" s="8" t="s">
        <v>56</v>
      </c>
      <c r="C79" s="9">
        <v>44</v>
      </c>
      <c r="D79" s="41">
        <v>145065.4</v>
      </c>
      <c r="E79" s="40">
        <f t="shared" si="10"/>
        <v>116052.32</v>
      </c>
      <c r="F79" s="10">
        <f t="shared" si="11"/>
        <v>261117.72</v>
      </c>
      <c r="G79" s="40">
        <f t="shared" si="13"/>
        <v>208894.17600000001</v>
      </c>
      <c r="H79" s="10">
        <f t="shared" si="14"/>
        <v>470011.89600000001</v>
      </c>
      <c r="I79" s="25">
        <f t="shared" si="15"/>
        <v>90712.295928000007</v>
      </c>
      <c r="J79" s="11">
        <f t="shared" si="12"/>
        <v>379299.600072</v>
      </c>
      <c r="K79" s="42"/>
      <c r="L79" s="42"/>
      <c r="O79" s="42"/>
      <c r="P79" s="42"/>
    </row>
    <row r="80" spans="2:16" ht="15.75" thickBot="1" x14ac:dyDescent="0.3">
      <c r="B80" s="22" t="s">
        <v>79</v>
      </c>
      <c r="C80" s="12">
        <v>45</v>
      </c>
      <c r="D80" s="41">
        <v>132265.51</v>
      </c>
      <c r="E80" s="40">
        <f t="shared" si="10"/>
        <v>105812.40800000001</v>
      </c>
      <c r="F80" s="13">
        <f t="shared" si="11"/>
        <v>238077.91800000001</v>
      </c>
      <c r="G80" s="40">
        <f t="shared" si="13"/>
        <v>190462.33440000002</v>
      </c>
      <c r="H80" s="13">
        <f t="shared" si="14"/>
        <v>428540.2524</v>
      </c>
      <c r="I80" s="25">
        <f t="shared" si="15"/>
        <v>82708.268713199999</v>
      </c>
      <c r="J80" s="14">
        <f t="shared" si="12"/>
        <v>345831.9836868</v>
      </c>
      <c r="K80" s="42"/>
      <c r="L80" s="42"/>
      <c r="O80" s="42"/>
      <c r="P80" s="42"/>
    </row>
    <row r="82" spans="2:10" x14ac:dyDescent="0.25">
      <c r="B82" s="1" t="s">
        <v>80</v>
      </c>
      <c r="C82" s="4"/>
      <c r="D82" s="4"/>
      <c r="E82" s="4"/>
      <c r="F82" s="4"/>
      <c r="G82" s="4"/>
      <c r="H82" s="4"/>
      <c r="I82" s="4"/>
      <c r="J82" s="4"/>
    </row>
    <row r="83" spans="2:10" x14ac:dyDescent="0.25">
      <c r="B83" s="2" t="s">
        <v>81</v>
      </c>
      <c r="C83" s="4"/>
      <c r="D83" s="4"/>
      <c r="E83" s="4"/>
      <c r="F83" s="4"/>
      <c r="G83" s="4"/>
      <c r="H83" s="4"/>
      <c r="I83" s="4"/>
      <c r="J83" s="4"/>
    </row>
    <row r="84" spans="2:10" x14ac:dyDescent="0.25">
      <c r="B84" s="2" t="s">
        <v>82</v>
      </c>
      <c r="C84" s="4"/>
      <c r="D84" s="4"/>
      <c r="E84" s="4"/>
      <c r="F84" s="4"/>
      <c r="G84" s="4"/>
      <c r="H84" s="4"/>
      <c r="I84" s="4"/>
      <c r="J84" s="4"/>
    </row>
    <row r="85" spans="2:10" x14ac:dyDescent="0.25">
      <c r="B85" s="2"/>
      <c r="C85" s="4"/>
      <c r="D85" s="4"/>
      <c r="E85" s="4"/>
      <c r="F85" s="4"/>
      <c r="G85" s="4"/>
      <c r="H85" s="4"/>
      <c r="I85" s="4"/>
      <c r="J85" s="4"/>
    </row>
    <row r="86" spans="2:10" x14ac:dyDescent="0.25">
      <c r="B86" s="1" t="s">
        <v>83</v>
      </c>
      <c r="C86" s="4"/>
      <c r="D86" s="4"/>
      <c r="E86" s="4"/>
      <c r="F86" s="4"/>
      <c r="G86" s="4"/>
      <c r="H86" s="4"/>
      <c r="I86" s="4"/>
      <c r="J86" s="4"/>
    </row>
    <row r="87" spans="2:10" x14ac:dyDescent="0.25">
      <c r="B87" s="2" t="s">
        <v>84</v>
      </c>
      <c r="C87" s="4"/>
      <c r="D87" s="4"/>
      <c r="E87" s="4"/>
      <c r="F87" s="4"/>
      <c r="G87" s="4"/>
      <c r="H87" s="4"/>
      <c r="I87" s="4"/>
      <c r="J87" s="4"/>
    </row>
    <row r="88" spans="2:10" x14ac:dyDescent="0.25">
      <c r="B88" s="1" t="s">
        <v>87</v>
      </c>
      <c r="C88" s="4"/>
      <c r="D88" s="4"/>
      <c r="E88" s="4"/>
      <c r="F88" s="4"/>
      <c r="G88" s="4"/>
      <c r="H88" s="4"/>
      <c r="I88" s="4"/>
      <c r="J88" s="4"/>
    </row>
    <row r="89" spans="2:10" x14ac:dyDescent="0.25">
      <c r="B89" s="2" t="s">
        <v>85</v>
      </c>
      <c r="C89" s="4"/>
      <c r="D89" s="4"/>
      <c r="E89" s="4"/>
      <c r="F89" s="4"/>
      <c r="G89" s="4"/>
      <c r="H89" s="4"/>
      <c r="I89" s="4"/>
      <c r="J89" s="4"/>
    </row>
    <row r="90" spans="2:10" x14ac:dyDescent="0.25">
      <c r="B90" s="2" t="s">
        <v>86</v>
      </c>
      <c r="C90" s="4"/>
      <c r="D90" s="4"/>
      <c r="E90" s="4"/>
      <c r="F90" s="4"/>
      <c r="G90" s="4"/>
      <c r="H90" s="4"/>
      <c r="I90" s="4"/>
      <c r="J90" s="4"/>
    </row>
    <row r="91" spans="2:10" x14ac:dyDescent="0.25">
      <c r="B91" s="2"/>
      <c r="C91" s="4"/>
      <c r="D91" s="4"/>
      <c r="E91" s="4"/>
      <c r="F91" s="4"/>
      <c r="G91" s="4"/>
      <c r="H91" s="4"/>
      <c r="I91" s="4"/>
      <c r="J91" s="4"/>
    </row>
    <row r="92" spans="2:10" x14ac:dyDescent="0.25">
      <c r="B92" s="1" t="s">
        <v>88</v>
      </c>
      <c r="C92" s="4"/>
      <c r="D92" s="4"/>
      <c r="E92" s="4"/>
      <c r="F92" s="4"/>
      <c r="G92" s="4"/>
      <c r="H92" s="4"/>
      <c r="I92" s="4"/>
      <c r="J92" s="4"/>
    </row>
    <row r="93" spans="2:10" x14ac:dyDescent="0.25">
      <c r="B93" s="2" t="s">
        <v>89</v>
      </c>
      <c r="C93" s="4"/>
      <c r="D93" s="4"/>
      <c r="E93" s="4"/>
      <c r="F93" s="4"/>
      <c r="G93" s="4"/>
      <c r="H93" s="4"/>
      <c r="I93" s="4"/>
      <c r="J93" s="4"/>
    </row>
    <row r="94" spans="2:10" x14ac:dyDescent="0.25">
      <c r="B94" s="1" t="s">
        <v>90</v>
      </c>
      <c r="C94" s="4"/>
      <c r="D94" s="4"/>
      <c r="E94" s="4"/>
      <c r="F94" s="4"/>
      <c r="G94" s="4"/>
      <c r="H94" s="4"/>
      <c r="I94" s="4"/>
      <c r="J94" s="4"/>
    </row>
    <row r="95" spans="2:10" x14ac:dyDescent="0.25">
      <c r="B95" s="2" t="s">
        <v>94</v>
      </c>
      <c r="C95" s="4"/>
      <c r="D95" s="4"/>
      <c r="E95" s="4"/>
      <c r="F95" s="4"/>
      <c r="G95" s="4"/>
      <c r="H95" s="4"/>
      <c r="I95" s="4"/>
      <c r="J95" s="4"/>
    </row>
    <row r="96" spans="2:10" x14ac:dyDescent="0.25">
      <c r="B96" s="2"/>
      <c r="C96" s="4"/>
      <c r="D96" s="4"/>
      <c r="E96" s="4"/>
      <c r="F96" s="4"/>
      <c r="G96" s="4"/>
      <c r="H96" s="4"/>
      <c r="I96" s="4"/>
      <c r="J96" s="4"/>
    </row>
    <row r="97" spans="2:10" x14ac:dyDescent="0.25">
      <c r="B97" s="1" t="s">
        <v>91</v>
      </c>
      <c r="C97" s="4"/>
      <c r="D97" s="4"/>
      <c r="E97" s="4"/>
      <c r="F97" s="4"/>
      <c r="G97" s="4"/>
      <c r="H97" s="4"/>
      <c r="I97" s="4"/>
      <c r="J97" s="4"/>
    </row>
    <row r="98" spans="2:10" x14ac:dyDescent="0.25">
      <c r="B98" s="2" t="s">
        <v>92</v>
      </c>
      <c r="C98" s="4"/>
      <c r="D98" s="4"/>
      <c r="E98" s="4"/>
      <c r="F98" s="4"/>
      <c r="G98" s="4"/>
      <c r="H98" s="4"/>
      <c r="I98" s="4"/>
      <c r="J98" s="4"/>
    </row>
    <row r="99" spans="2:10" x14ac:dyDescent="0.25">
      <c r="B99" s="2" t="s">
        <v>93</v>
      </c>
      <c r="C99" s="4"/>
      <c r="D99" s="4"/>
      <c r="E99" s="4"/>
      <c r="F99" s="4"/>
      <c r="G99" s="4"/>
      <c r="H99" s="4"/>
      <c r="I99" s="4"/>
      <c r="J99" s="4"/>
    </row>
    <row r="100" spans="2:10" x14ac:dyDescent="0.25">
      <c r="B100" s="4"/>
      <c r="C100" s="4"/>
      <c r="D100" s="4"/>
      <c r="E100" s="4"/>
      <c r="F100" s="4"/>
      <c r="G100" s="4"/>
      <c r="H100" s="4"/>
      <c r="I100" s="4"/>
      <c r="J100" s="4"/>
    </row>
  </sheetData>
  <mergeCells count="2">
    <mergeCell ref="B2:I2"/>
    <mergeCell ref="B3:H3"/>
  </mergeCells>
  <pageMargins left="1.299212598425197" right="0.70866141732283472" top="0.35433070866141736" bottom="0.35433070866141736" header="0.31496062992125984" footer="0.31496062992125984"/>
  <pageSetup paperSize="9" scale="50" orientation="portrait" r:id="rId1"/>
  <ignoredErrors>
    <ignoredError sqref="F7:F39 F40:F80 G7:G39 G40:G8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80"/>
  <sheetViews>
    <sheetView workbookViewId="0">
      <selection activeCell="G5" sqref="G5"/>
    </sheetView>
  </sheetViews>
  <sheetFormatPr baseColWidth="10" defaultRowHeight="15" x14ac:dyDescent="0.25"/>
  <cols>
    <col min="18" max="18" width="11.42578125" style="42"/>
  </cols>
  <sheetData>
    <row r="2" spans="2:19" x14ac:dyDescent="0.25">
      <c r="B2" t="s">
        <v>99</v>
      </c>
    </row>
    <row r="3" spans="2:19" x14ac:dyDescent="0.25">
      <c r="B3" t="s">
        <v>100</v>
      </c>
    </row>
    <row r="5" spans="2:19" x14ac:dyDescent="0.25">
      <c r="D5" t="s">
        <v>96</v>
      </c>
      <c r="E5" t="s">
        <v>97</v>
      </c>
      <c r="G5" t="s">
        <v>98</v>
      </c>
    </row>
    <row r="7" spans="2:19" x14ac:dyDescent="0.25">
      <c r="D7">
        <v>410062.98</v>
      </c>
      <c r="S7" s="42"/>
    </row>
    <row r="8" spans="2:19" x14ac:dyDescent="0.25">
      <c r="D8">
        <v>391423.69</v>
      </c>
      <c r="S8" s="42"/>
    </row>
    <row r="9" spans="2:19" x14ac:dyDescent="0.25">
      <c r="D9">
        <v>372784.4</v>
      </c>
      <c r="S9" s="42"/>
    </row>
    <row r="10" spans="2:19" x14ac:dyDescent="0.25">
      <c r="D10">
        <v>372784.4</v>
      </c>
      <c r="S10" s="42"/>
    </row>
    <row r="11" spans="2:19" x14ac:dyDescent="0.25">
      <c r="D11">
        <v>372784.4</v>
      </c>
      <c r="S11" s="42"/>
    </row>
    <row r="12" spans="2:19" x14ac:dyDescent="0.25">
      <c r="D12">
        <v>355806.62</v>
      </c>
      <c r="S12" s="42"/>
    </row>
    <row r="13" spans="2:19" x14ac:dyDescent="0.25">
      <c r="D13">
        <v>355806.62</v>
      </c>
      <c r="S13" s="42"/>
    </row>
    <row r="14" spans="2:19" x14ac:dyDescent="0.25">
      <c r="D14">
        <v>296516.96000000002</v>
      </c>
      <c r="S14" s="42"/>
    </row>
    <row r="15" spans="2:19" x14ac:dyDescent="0.25">
      <c r="D15">
        <v>296516.96000000002</v>
      </c>
      <c r="S15" s="42"/>
    </row>
    <row r="16" spans="2:19" x14ac:dyDescent="0.25">
      <c r="D16">
        <v>296516.96000000002</v>
      </c>
      <c r="S16" s="42"/>
    </row>
    <row r="17" spans="4:19" x14ac:dyDescent="0.25">
      <c r="D17">
        <v>296516.96000000002</v>
      </c>
      <c r="S17" s="42"/>
    </row>
    <row r="18" spans="4:19" x14ac:dyDescent="0.25">
      <c r="D18">
        <v>296516.96000000002</v>
      </c>
      <c r="S18" s="42"/>
    </row>
    <row r="19" spans="4:19" x14ac:dyDescent="0.25">
      <c r="D19">
        <v>296516.96000000002</v>
      </c>
      <c r="S19" s="42"/>
    </row>
    <row r="20" spans="4:19" x14ac:dyDescent="0.25">
      <c r="D20">
        <v>296516.96000000002</v>
      </c>
      <c r="S20" s="42"/>
    </row>
    <row r="21" spans="4:19" x14ac:dyDescent="0.25">
      <c r="D21">
        <v>296516.96000000002</v>
      </c>
      <c r="S21" s="42"/>
    </row>
    <row r="22" spans="4:19" x14ac:dyDescent="0.25">
      <c r="D22">
        <v>296516.96000000002</v>
      </c>
      <c r="S22" s="42"/>
    </row>
    <row r="23" spans="4:19" x14ac:dyDescent="0.25">
      <c r="D23">
        <v>296516.96000000002</v>
      </c>
      <c r="S23" s="42"/>
    </row>
    <row r="24" spans="4:19" x14ac:dyDescent="0.25">
      <c r="D24">
        <v>296516.96000000002</v>
      </c>
      <c r="S24" s="42"/>
    </row>
    <row r="25" spans="4:19" x14ac:dyDescent="0.25">
      <c r="D25">
        <v>296516.96000000002</v>
      </c>
      <c r="S25" s="42"/>
    </row>
    <row r="26" spans="4:19" x14ac:dyDescent="0.25">
      <c r="D26">
        <v>265252.40000000002</v>
      </c>
      <c r="S26" s="42"/>
    </row>
    <row r="27" spans="4:19" x14ac:dyDescent="0.25">
      <c r="D27">
        <v>265252.40000000002</v>
      </c>
      <c r="S27" s="42"/>
    </row>
    <row r="28" spans="4:19" x14ac:dyDescent="0.25">
      <c r="D28">
        <v>232114.73</v>
      </c>
      <c r="S28" s="42"/>
    </row>
    <row r="29" spans="4:19" x14ac:dyDescent="0.25">
      <c r="D29">
        <v>232114.73</v>
      </c>
      <c r="S29" s="42"/>
    </row>
    <row r="30" spans="4:19" x14ac:dyDescent="0.25">
      <c r="D30">
        <v>232114.73</v>
      </c>
      <c r="S30" s="42"/>
    </row>
    <row r="31" spans="4:19" x14ac:dyDescent="0.25">
      <c r="D31">
        <v>232114.73</v>
      </c>
      <c r="S31" s="42"/>
    </row>
    <row r="32" spans="4:19" x14ac:dyDescent="0.25">
      <c r="D32">
        <v>232114.73</v>
      </c>
      <c r="S32" s="42"/>
    </row>
    <row r="33" spans="4:19" x14ac:dyDescent="0.25">
      <c r="D33">
        <v>232114.73</v>
      </c>
      <c r="S33" s="42"/>
    </row>
    <row r="34" spans="4:19" x14ac:dyDescent="0.25">
      <c r="D34">
        <v>232114.73</v>
      </c>
      <c r="S34" s="42"/>
    </row>
    <row r="35" spans="4:19" x14ac:dyDescent="0.25">
      <c r="D35">
        <v>232114.73</v>
      </c>
      <c r="S35" s="42"/>
    </row>
    <row r="36" spans="4:19" x14ac:dyDescent="0.25">
      <c r="D36">
        <v>232114.73</v>
      </c>
      <c r="S36" s="42"/>
    </row>
    <row r="37" spans="4:19" x14ac:dyDescent="0.25">
      <c r="D37">
        <v>232114.73</v>
      </c>
      <c r="S37" s="42"/>
    </row>
    <row r="38" spans="4:19" x14ac:dyDescent="0.25">
      <c r="D38">
        <v>232114.73</v>
      </c>
      <c r="S38" s="42"/>
    </row>
    <row r="39" spans="4:19" x14ac:dyDescent="0.25">
      <c r="D39">
        <v>232114.73</v>
      </c>
      <c r="S39" s="42"/>
    </row>
    <row r="40" spans="4:19" x14ac:dyDescent="0.25">
      <c r="D40">
        <v>215534.82</v>
      </c>
      <c r="S40" s="42"/>
    </row>
    <row r="41" spans="4:19" x14ac:dyDescent="0.25">
      <c r="D41">
        <v>215534.82</v>
      </c>
      <c r="S41" s="42"/>
    </row>
    <row r="42" spans="4:19" x14ac:dyDescent="0.25">
      <c r="D42">
        <v>215534.82</v>
      </c>
      <c r="S42" s="42"/>
    </row>
    <row r="43" spans="4:19" x14ac:dyDescent="0.25">
      <c r="D43">
        <v>215534.82</v>
      </c>
      <c r="S43" s="42"/>
    </row>
    <row r="44" spans="4:19" x14ac:dyDescent="0.25">
      <c r="D44">
        <v>215534.82</v>
      </c>
      <c r="S44" s="42"/>
    </row>
    <row r="45" spans="4:19" x14ac:dyDescent="0.25">
      <c r="D45">
        <v>205587.37</v>
      </c>
      <c r="S45" s="42"/>
    </row>
    <row r="46" spans="4:19" x14ac:dyDescent="0.25">
      <c r="D46">
        <v>205587.37</v>
      </c>
      <c r="S46" s="42"/>
    </row>
    <row r="47" spans="4:19" x14ac:dyDescent="0.25">
      <c r="D47">
        <v>205587.37</v>
      </c>
      <c r="S47" s="42"/>
    </row>
    <row r="48" spans="4:19" x14ac:dyDescent="0.25">
      <c r="D48">
        <v>205587.37</v>
      </c>
      <c r="S48" s="42"/>
    </row>
    <row r="49" spans="4:19" x14ac:dyDescent="0.25">
      <c r="D49">
        <v>205587.37</v>
      </c>
      <c r="S49" s="42"/>
    </row>
    <row r="50" spans="4:19" x14ac:dyDescent="0.25">
      <c r="D50">
        <v>205587.37</v>
      </c>
      <c r="S50" s="42"/>
    </row>
    <row r="51" spans="4:19" x14ac:dyDescent="0.25">
      <c r="D51">
        <v>205587.37</v>
      </c>
      <c r="S51" s="42"/>
    </row>
    <row r="52" spans="4:19" x14ac:dyDescent="0.25">
      <c r="D52">
        <v>205587.37</v>
      </c>
      <c r="S52" s="42"/>
    </row>
    <row r="53" spans="4:19" x14ac:dyDescent="0.25">
      <c r="D53">
        <v>205587.37</v>
      </c>
      <c r="S53" s="42"/>
    </row>
    <row r="54" spans="4:19" x14ac:dyDescent="0.25">
      <c r="D54">
        <v>205587.37</v>
      </c>
      <c r="S54" s="42"/>
    </row>
    <row r="55" spans="4:19" x14ac:dyDescent="0.25">
      <c r="D55">
        <v>205587.37</v>
      </c>
      <c r="S55" s="42"/>
    </row>
    <row r="56" spans="4:19" x14ac:dyDescent="0.25">
      <c r="D56">
        <v>184217.79</v>
      </c>
      <c r="S56" s="42"/>
    </row>
    <row r="57" spans="4:19" x14ac:dyDescent="0.25">
      <c r="D57">
        <v>184217.79</v>
      </c>
      <c r="S57" s="42"/>
    </row>
    <row r="58" spans="4:19" x14ac:dyDescent="0.25">
      <c r="D58">
        <v>180533.44</v>
      </c>
      <c r="S58" s="42"/>
    </row>
    <row r="59" spans="4:19" x14ac:dyDescent="0.25">
      <c r="D59">
        <v>180533.44</v>
      </c>
      <c r="S59" s="42"/>
    </row>
    <row r="60" spans="4:19" x14ac:dyDescent="0.25">
      <c r="D60">
        <v>180533.44</v>
      </c>
      <c r="S60" s="42"/>
    </row>
    <row r="61" spans="4:19" x14ac:dyDescent="0.25">
      <c r="D61">
        <v>180533.44</v>
      </c>
      <c r="S61" s="42"/>
    </row>
    <row r="62" spans="4:19" x14ac:dyDescent="0.25">
      <c r="D62">
        <v>180533.44</v>
      </c>
      <c r="S62" s="42"/>
    </row>
    <row r="63" spans="4:19" x14ac:dyDescent="0.25">
      <c r="D63">
        <v>180533.44</v>
      </c>
      <c r="S63" s="42"/>
    </row>
    <row r="64" spans="4:19" x14ac:dyDescent="0.25">
      <c r="D64">
        <v>180533.44</v>
      </c>
      <c r="S64" s="42"/>
    </row>
    <row r="65" spans="4:19" x14ac:dyDescent="0.25">
      <c r="D65">
        <v>180533.44</v>
      </c>
      <c r="S65" s="42"/>
    </row>
    <row r="66" spans="4:19" x14ac:dyDescent="0.25">
      <c r="D66">
        <v>180533.44</v>
      </c>
      <c r="S66" s="42"/>
    </row>
    <row r="67" spans="4:19" x14ac:dyDescent="0.25">
      <c r="D67">
        <v>180533.44</v>
      </c>
      <c r="S67" s="42"/>
    </row>
    <row r="68" spans="4:19" x14ac:dyDescent="0.25">
      <c r="D68">
        <v>180533.44</v>
      </c>
      <c r="S68" s="42"/>
    </row>
    <row r="69" spans="4:19" x14ac:dyDescent="0.25">
      <c r="D69">
        <v>168006.32</v>
      </c>
      <c r="S69" s="42"/>
    </row>
    <row r="70" spans="4:19" x14ac:dyDescent="0.25">
      <c r="D70">
        <v>168006.32</v>
      </c>
      <c r="S70" s="42"/>
    </row>
    <row r="71" spans="4:19" x14ac:dyDescent="0.25">
      <c r="D71">
        <v>168006.32</v>
      </c>
      <c r="S71" s="42"/>
    </row>
    <row r="72" spans="4:19" x14ac:dyDescent="0.25">
      <c r="D72">
        <v>168006.32</v>
      </c>
      <c r="S72" s="42"/>
    </row>
    <row r="73" spans="4:19" x14ac:dyDescent="0.25">
      <c r="D73">
        <v>168006.32</v>
      </c>
      <c r="S73" s="42"/>
    </row>
    <row r="74" spans="4:19" x14ac:dyDescent="0.25">
      <c r="D74">
        <v>168006.32</v>
      </c>
      <c r="S74" s="42"/>
    </row>
    <row r="75" spans="4:19" x14ac:dyDescent="0.25">
      <c r="D75">
        <v>153269.21</v>
      </c>
      <c r="S75" s="42"/>
    </row>
    <row r="76" spans="4:19" x14ac:dyDescent="0.25">
      <c r="D76">
        <v>136321.17000000001</v>
      </c>
      <c r="S76" s="42"/>
    </row>
    <row r="77" spans="4:19" x14ac:dyDescent="0.25">
      <c r="D77">
        <v>136321.17000000001</v>
      </c>
      <c r="S77" s="42"/>
    </row>
    <row r="78" spans="4:19" x14ac:dyDescent="0.25">
      <c r="D78">
        <v>125268.1</v>
      </c>
      <c r="S78" s="42"/>
    </row>
    <row r="79" spans="4:19" x14ac:dyDescent="0.25">
      <c r="D79">
        <v>125268.1</v>
      </c>
      <c r="S79" s="42"/>
    </row>
    <row r="80" spans="4:19" x14ac:dyDescent="0.25">
      <c r="D80">
        <v>114215.03</v>
      </c>
      <c r="S80" s="4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 Lezcano</dc:creator>
  <cp:lastModifiedBy>Andrea Anunziato</cp:lastModifiedBy>
  <cp:lastPrinted>2024-05-03T10:47:26Z</cp:lastPrinted>
  <dcterms:created xsi:type="dcterms:W3CDTF">2017-05-11T11:40:38Z</dcterms:created>
  <dcterms:modified xsi:type="dcterms:W3CDTF">2026-07-28T14:41:58Z</dcterms:modified>
</cp:coreProperties>
</file>